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Отчет  за 9месяцев 2020года\"/>
    </mc:Choice>
  </mc:AlternateContent>
  <bookViews>
    <workbookView xWindow="0" yWindow="0" windowWidth="28800" windowHeight="12135"/>
  </bookViews>
  <sheets>
    <sheet name="без учета счетов бюджета" sheetId="2" r:id="rId1"/>
  </sheets>
  <definedNames>
    <definedName name="_xlnm._FilterDatabase" localSheetId="0" hidden="1">'без учета счетов бюджета'!$B$33:$F$559</definedName>
    <definedName name="_xlnm.Print_Titles" localSheetId="0">'без учета счетов бюджета'!$12:$17</definedName>
  </definedNames>
  <calcPr calcId="152511"/>
</workbook>
</file>

<file path=xl/calcChain.xml><?xml version="1.0" encoding="utf-8"?>
<calcChain xmlns="http://schemas.openxmlformats.org/spreadsheetml/2006/main">
  <c r="H559" i="2" l="1"/>
  <c r="I559" i="2"/>
  <c r="K559" i="2"/>
  <c r="G559" i="2"/>
  <c r="H501" i="2"/>
  <c r="I501" i="2"/>
  <c r="J501" i="2"/>
  <c r="K501" i="2"/>
  <c r="G501" i="2"/>
  <c r="H521" i="2"/>
  <c r="I521" i="2"/>
  <c r="J521" i="2"/>
  <c r="K521" i="2"/>
  <c r="G521" i="2"/>
  <c r="H522" i="2"/>
  <c r="I522" i="2"/>
  <c r="J522" i="2"/>
  <c r="K522" i="2"/>
  <c r="G522" i="2"/>
  <c r="H444" i="2"/>
  <c r="I444" i="2"/>
  <c r="K444" i="2"/>
  <c r="G444" i="2"/>
  <c r="H457" i="2"/>
  <c r="I457" i="2"/>
  <c r="K457" i="2"/>
  <c r="G457" i="2"/>
  <c r="H458" i="2"/>
  <c r="I458" i="2"/>
  <c r="J458" i="2"/>
  <c r="J457" i="2" s="1"/>
  <c r="K458" i="2"/>
  <c r="G458" i="2"/>
  <c r="H445" i="2"/>
  <c r="I445" i="2"/>
  <c r="K445" i="2"/>
  <c r="G445" i="2"/>
  <c r="H446" i="2"/>
  <c r="I446" i="2"/>
  <c r="J446" i="2"/>
  <c r="J445" i="2" s="1"/>
  <c r="K446" i="2"/>
  <c r="G446" i="2"/>
  <c r="J444" i="2" l="1"/>
  <c r="J559" i="2" s="1"/>
  <c r="H293" i="2" l="1"/>
  <c r="I293" i="2"/>
  <c r="J293" i="2"/>
  <c r="K293" i="2"/>
  <c r="H416" i="2"/>
  <c r="I416" i="2"/>
  <c r="J416" i="2"/>
  <c r="K416" i="2"/>
  <c r="G416" i="2"/>
  <c r="H424" i="2"/>
  <c r="I424" i="2"/>
  <c r="J424" i="2"/>
  <c r="K424" i="2"/>
  <c r="G424" i="2"/>
  <c r="H294" i="2"/>
  <c r="I294" i="2"/>
  <c r="J294" i="2"/>
  <c r="K294" i="2"/>
  <c r="H385" i="2"/>
  <c r="I385" i="2"/>
  <c r="J385" i="2"/>
  <c r="K385" i="2"/>
  <c r="G385" i="2"/>
  <c r="H376" i="2"/>
  <c r="I376" i="2"/>
  <c r="J376" i="2"/>
  <c r="K376" i="2"/>
  <c r="G376" i="2"/>
  <c r="H318" i="2"/>
  <c r="I318" i="2"/>
  <c r="J318" i="2"/>
  <c r="K318" i="2"/>
  <c r="G318" i="2"/>
  <c r="H295" i="2" l="1"/>
  <c r="I295" i="2"/>
  <c r="J295" i="2"/>
  <c r="K295" i="2"/>
  <c r="G295" i="2"/>
  <c r="G294" i="2" s="1"/>
  <c r="G293" i="2" s="1"/>
  <c r="H270" i="2" l="1"/>
  <c r="I270" i="2"/>
  <c r="J270" i="2"/>
  <c r="K270" i="2"/>
  <c r="G270" i="2"/>
  <c r="H255" i="2" l="1"/>
  <c r="H251" i="2" s="1"/>
  <c r="I255" i="2"/>
  <c r="I251" i="2" s="1"/>
  <c r="J255" i="2"/>
  <c r="J251" i="2" s="1"/>
  <c r="K255" i="2"/>
  <c r="K251" i="2" s="1"/>
  <c r="G255" i="2"/>
  <c r="G251" i="2" s="1"/>
  <c r="H244" i="2"/>
  <c r="I244" i="2"/>
  <c r="J244" i="2"/>
  <c r="K244" i="2"/>
  <c r="G244" i="2"/>
  <c r="H216" i="2"/>
  <c r="I216" i="2"/>
  <c r="J216" i="2"/>
  <c r="K216" i="2"/>
  <c r="G216" i="2"/>
  <c r="H195" i="2"/>
  <c r="I195" i="2"/>
  <c r="J195" i="2"/>
  <c r="G195" i="2"/>
  <c r="H172" i="2"/>
  <c r="I172" i="2"/>
  <c r="J172" i="2"/>
  <c r="K172" i="2"/>
  <c r="G172" i="2"/>
  <c r="H156" i="2"/>
  <c r="I156" i="2"/>
  <c r="J156" i="2"/>
  <c r="K156" i="2"/>
  <c r="G156" i="2"/>
  <c r="H130" i="2"/>
  <c r="I130" i="2"/>
  <c r="J130" i="2"/>
  <c r="K130" i="2"/>
  <c r="G130" i="2"/>
  <c r="K119" i="2" l="1"/>
  <c r="K171" i="2"/>
  <c r="I171" i="2"/>
  <c r="G171" i="2"/>
  <c r="H171" i="2"/>
  <c r="J171" i="2"/>
  <c r="H120" i="2"/>
  <c r="H119" i="2" s="1"/>
  <c r="I120" i="2"/>
  <c r="I119" i="2" s="1"/>
  <c r="J119" i="2"/>
  <c r="G120" i="2"/>
  <c r="G119" i="2" s="1"/>
  <c r="H60" i="2"/>
  <c r="I60" i="2"/>
  <c r="J60" i="2"/>
  <c r="K60" i="2"/>
  <c r="G60" i="2"/>
  <c r="H52" i="2"/>
  <c r="I52" i="2"/>
  <c r="J52" i="2"/>
  <c r="K52" i="2"/>
  <c r="G52" i="2"/>
  <c r="H37" i="2"/>
  <c r="I37" i="2"/>
  <c r="J37" i="2"/>
  <c r="K37" i="2"/>
  <c r="G37" i="2"/>
  <c r="K33" i="2" l="1"/>
  <c r="K32" i="2" s="1"/>
  <c r="I33" i="2"/>
  <c r="I32" i="2"/>
  <c r="G33" i="2"/>
  <c r="G32" i="2" s="1"/>
  <c r="J33" i="2"/>
  <c r="H33" i="2"/>
  <c r="H32" i="2" s="1"/>
</calcChain>
</file>

<file path=xl/sharedStrings.xml><?xml version="1.0" encoding="utf-8"?>
<sst xmlns="http://schemas.openxmlformats.org/spreadsheetml/2006/main" count="2701" uniqueCount="476">
  <si>
    <t xml:space="preserve">    Администрация муниципального образования город Гусь-Хрустальный Владимирской области</t>
  </si>
  <si>
    <t>703</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</si>
  <si>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</si>
  <si>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</si>
  <si>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</si>
  <si>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</si>
  <si>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</si>
  <si>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</si>
  <si>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</si>
  <si>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Расходы на выплаты по оплате труда главы муниципального образования город Гусь-Хрустальный Владимирской области</t>
  </si>
  <si>
    <t>7790000110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</si>
  <si>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</si>
  <si>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</si>
  <si>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</si>
  <si>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</si>
  <si>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Расходы на выплаты по оплате труда работников органов местного самоуправления</t>
  </si>
  <si>
    <t>9990000110</t>
  </si>
  <si>
    <t xml:space="preserve">          Расходы на обеспечение функций органов местного самоуправления</t>
  </si>
  <si>
    <t>9990000190</t>
  </si>
  <si>
    <t xml:space="preserve">            Закупка товаров, работ и услуг для обеспечения государственных (муниципальных) нужд</t>
  </si>
  <si>
    <t>200</t>
  </si>
  <si>
    <t xml:space="preserve">            Иные бюджетные ассигнования</t>
  </si>
  <si>
    <t>800</t>
  </si>
  <si>
    <t xml:space="preserve">          Обеспечение деятельности комиссий по делам несовершеннолетних и защите их прав</t>
  </si>
  <si>
    <t>9990070010</t>
  </si>
  <si>
    <t xml:space="preserve">          Осуществление отдельных государственных полномочий по вопросам административного законодательства</t>
  </si>
  <si>
    <t>9990070020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</si>
  <si>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</si>
  <si>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</si>
  <si>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</si>
  <si>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9990051200</t>
  </si>
  <si>
    <t xml:space="preserve">        Обеспечение проведения выборов и референдумов</t>
  </si>
  <si>
    <t>0107</t>
  </si>
  <si>
    <t xml:space="preserve">          Реализация мероприятий, связанных с обеспечением санитарно-эпидемиологической безопасности</t>
  </si>
  <si>
    <t>999W058530</t>
  </si>
  <si>
    <t xml:space="preserve">          Дотация на поддержку мер по обеспечению сбалансированности местных бюджетов</t>
  </si>
  <si>
    <t>999W070440</t>
  </si>
  <si>
    <t xml:space="preserve">        Резервные фонды</t>
  </si>
  <si>
    <t>0111</t>
  </si>
  <si>
    <t xml:space="preserve">          Резервный фонд администрации города</t>
  </si>
  <si>
    <t>9990021100</t>
  </si>
  <si>
    <t xml:space="preserve">        Другие общегосударственные вопросы</t>
  </si>
  <si>
    <t>0113</t>
  </si>
  <si>
    <t xml:space="preserve">          Учет муниципального имущества и формирование муниципальной собственности</t>
  </si>
  <si>
    <t>1610120050</t>
  </si>
  <si>
    <t xml:space="preserve">          Управление муниципальным имуществом</t>
  </si>
  <si>
    <t>1610220060</t>
  </si>
  <si>
    <t xml:space="preserve">          Модернизация технических средств, используемых в администрации муниципального образования город Гусь-Хрустальный Владимирской области</t>
  </si>
  <si>
    <t>1900120010</t>
  </si>
  <si>
    <t xml:space="preserve">          Техническое сопровождение, поддержка используемых информационных систем</t>
  </si>
  <si>
    <t>1900320030</t>
  </si>
  <si>
    <t xml:space="preserve">          Обеспечение доступа к каналам связи</t>
  </si>
  <si>
    <t>1900420040</t>
  </si>
  <si>
    <t xml:space="preserve">          Повышение уровня информационной безопасности</t>
  </si>
  <si>
    <t>1900520160</t>
  </si>
  <si>
    <t xml:space="preserve">          Расходы на обеспечение деятельности (оказание услуг) муниципального казенного учреждения "Управление имущества, землеустройства и архитектуры"</t>
  </si>
  <si>
    <t>9990001590</t>
  </si>
  <si>
    <t xml:space="preserve">          Расходы на обеспечение деятельности (оказание услуг) муниципального казенного учреждения "Центр бухгалтерского, материально-технического и информационного обеспечения администрации муниципального образования город Гусь-Хрустальный"</t>
  </si>
  <si>
    <t>9990002590</t>
  </si>
  <si>
    <t xml:space="preserve">          Расходы на обеспечение деятельности (оказание услуг) муниципального казенного учреждения "Гусь-Хрустальный городской архив"</t>
  </si>
  <si>
    <t>9990003590</t>
  </si>
  <si>
    <t xml:space="preserve">          Оплата услуг по информационному сопровождению деятельности органов местного самоуправления города в электронных средствах массовой информации</t>
  </si>
  <si>
    <t>9990020240</t>
  </si>
  <si>
    <t xml:space="preserve">          Исполнение судебных актов</t>
  </si>
  <si>
    <t>9990021030</t>
  </si>
  <si>
    <t xml:space="preserve">          Оплата услуг по размещению в печатных изданиях информационных материалов о деятельности органов местного самоуправления города</t>
  </si>
  <si>
    <t>9990023010</t>
  </si>
  <si>
    <t xml:space="preserve">          Проведение Всероссийской переписи населения 2020 года</t>
  </si>
  <si>
    <t>9990054690</t>
  </si>
  <si>
    <t xml:space="preserve">          Осуществление полномочий Российской Федерации на государственную регистрацию актов гражданского состояния</t>
  </si>
  <si>
    <t>9990059300</t>
  </si>
  <si>
    <t xml:space="preserve">          Осуществление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(актовых книг)</t>
  </si>
  <si>
    <t>999005930F</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</si>
  <si>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</si>
  <si>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</si>
  <si>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гражданская оборона</t>
  </si>
  <si>
    <t>0309</t>
  </si>
  <si>
    <t xml:space="preserve">          Устройство противопожарных полос вдоль границ застройки населенных пунктов и г.Гусь-Хрустальный</t>
  </si>
  <si>
    <t>0300120100</t>
  </si>
  <si>
    <t xml:space="preserve">          Окос сухой травы вдоль границ населенных пунктов</t>
  </si>
  <si>
    <t>0300120130</t>
  </si>
  <si>
    <t xml:space="preserve">          Предупреждение и ликвидация последствий чрезвычайных ситуаций и стихийных бедствий природного и техногенного характера</t>
  </si>
  <si>
    <t>0300321040</t>
  </si>
  <si>
    <t xml:space="preserve">          Расходы на обеспечение деятельности (оказание услуг) муниципального казенного учреждения "Управление по делам гражданской обороны и чрезвычайным ситуациям" город Гусь-Хрустальный</t>
  </si>
  <si>
    <t>0300504590</t>
  </si>
  <si>
    <t xml:space="preserve">        Обеспечение пожарной безопасности</t>
  </si>
  <si>
    <t>0310</t>
  </si>
  <si>
    <t xml:space="preserve">          Субсидия общественному учреждению "Добровольная пожарная дружина муниципального образования город Гусь-Хрустальный Владимирской области"</t>
  </si>
  <si>
    <t>0300120700</t>
  </si>
  <si>
    <t xml:space="preserve">            Предоставление субсидий бюджетным, автономным учреждениям и иным некоммерческим организациям</t>
  </si>
  <si>
    <t>600</t>
  </si>
  <si>
    <t xml:space="preserve">        Другие вопросы в области национальной безопасности и правоохранительной деятельности</t>
  </si>
  <si>
    <t>0314</t>
  </si>
  <si>
    <t xml:space="preserve">          Материальное поощрение добровольной народной дружины</t>
  </si>
  <si>
    <t>0200710800</t>
  </si>
  <si>
    <t xml:space="preserve">            Социальное обеспечение и иные выплаты населению</t>
  </si>
  <si>
    <t>300</t>
  </si>
  <si>
    <t xml:space="preserve">      НАЦИОНАЛЬНАЯ ЭКОНОМИКА</t>
  </si>
  <si>
    <t>0400</t>
  </si>
  <si>
    <t xml:space="preserve">        Сельское хозяйство и рыболовство</t>
  </si>
  <si>
    <t>0405</t>
  </si>
  <si>
    <t xml:space="preserve">          Содержание пункта передержки и приюта для безнадзорных животных города</t>
  </si>
  <si>
    <t>0600621300</t>
  </si>
  <si>
    <t xml:space="preserve">          Осуществление отдельных государственных полномочий Владимирской области в сфере обращения с безнадзорными животными</t>
  </si>
  <si>
    <t>0600670920</t>
  </si>
  <si>
    <t xml:space="preserve">        Транспорт</t>
  </si>
  <si>
    <t>0408</t>
  </si>
  <si>
    <t xml:space="preserve">          Субсидии перевозчикам на возмещение части затрат на выполнение работ по осуществлению регулярных перевозок пассажиров и багажа на муниципальных маршрутах по регулируемым тарифам</t>
  </si>
  <si>
    <t>9990063050</t>
  </si>
  <si>
    <t xml:space="preserve">        Дорожное хозяйство (дорожные фонды)</t>
  </si>
  <si>
    <t>0409</t>
  </si>
  <si>
    <t xml:space="preserve">          Содержание, ремонт, установка светофорных объектов и пешеходных ограждений на автомобильных дорогах общего пользования местного значения</t>
  </si>
  <si>
    <t>0800221630</t>
  </si>
  <si>
    <t xml:space="preserve">          Содержание и ремонт элементов обустройства автомобильных дорог общего пользования местного значения</t>
  </si>
  <si>
    <t>0800320920</t>
  </si>
  <si>
    <t xml:space="preserve">          Выполнение работ по вырубке и формовочной обрезке кустарников, препятствующих видимости технических средств организации дорожного движения</t>
  </si>
  <si>
    <t>0800421640</t>
  </si>
  <si>
    <t xml:space="preserve">          Обеспечение освещения автомобильных дорог общего пользования местного значения</t>
  </si>
  <si>
    <t>0800421860</t>
  </si>
  <si>
    <t xml:space="preserve">          Финансовое участие граждан в благоустройстве дворовых территорий</t>
  </si>
  <si>
    <t>1010121830</t>
  </si>
  <si>
    <t xml:space="preserve">          Реализация программ формирования современной городской среды</t>
  </si>
  <si>
    <t>101F255550</t>
  </si>
  <si>
    <t xml:space="preserve">          Содержание автомобильных дорог общего пользования местного значения и искусственных сооружений на них</t>
  </si>
  <si>
    <t>2300120900</t>
  </si>
  <si>
    <t xml:space="preserve">          Капитальный ремонт и ремонт автомобильных дорог общего пользования местного значения</t>
  </si>
  <si>
    <t>2300220910</t>
  </si>
  <si>
    <t xml:space="preserve">          Осуществление дорожной деятельности в отношении автомобильных дорог общего пользования местного значения</t>
  </si>
  <si>
    <t>2300272460</t>
  </si>
  <si>
    <t>23002S2460</t>
  </si>
  <si>
    <t xml:space="preserve">        Другие вопросы в области национальной экономики</t>
  </si>
  <si>
    <t>0412</t>
  </si>
  <si>
    <t xml:space="preserve">          Обеспечение территорий документацией для осуществления градостроительной деятельности</t>
  </si>
  <si>
    <t>0440370080</t>
  </si>
  <si>
    <t>04403S0080</t>
  </si>
  <si>
    <t>0440570080</t>
  </si>
  <si>
    <t>04405S0080</t>
  </si>
  <si>
    <t>0440670080</t>
  </si>
  <si>
    <t>04406S0080</t>
  </si>
  <si>
    <t xml:space="preserve">          Вовлечение земельных ресурсов в хозяйственный оборот</t>
  </si>
  <si>
    <t>1620120080</t>
  </si>
  <si>
    <t xml:space="preserve">      ЖИЛИЩНО-КОММУНАЛЬНОЕ ХОЗЯЙСТВО</t>
  </si>
  <si>
    <t>0500</t>
  </si>
  <si>
    <t xml:space="preserve">        Жилищное хозяйство</t>
  </si>
  <si>
    <t>0501</t>
  </si>
  <si>
    <t xml:space="preserve">          Cтроительство социального жилья и приобретение жилых помещений для граждан, нуждающихся в улучшении жилищных условий</t>
  </si>
  <si>
    <t>0410170090</t>
  </si>
  <si>
    <t xml:space="preserve">            Капитальные вложения в объекты государственной (муниципальной) собственности</t>
  </si>
  <si>
    <t>400</t>
  </si>
  <si>
    <t>04101S0090</t>
  </si>
  <si>
    <t xml:space="preserve">          Обеспечение проживающих в непригодном жилищном фонде граждан жилыми помещениями</t>
  </si>
  <si>
    <t>0500309702</t>
  </si>
  <si>
    <t>05003S9702</t>
  </si>
  <si>
    <t xml:space="preserve">          Обеспечение мероприятий по переселению граждан из аварийного жилищного фонда (расходы, связанные с предоставлением жилого помещения, превышающего по общей площади ранее занимаемого жилого помещения)</t>
  </si>
  <si>
    <t>0500440620</t>
  </si>
  <si>
    <t xml:space="preserve">          Ликвидация аварийного жилищного фонда</t>
  </si>
  <si>
    <t>0500520610</t>
  </si>
  <si>
    <t xml:space="preserve">          Обеспечение устойчивого сокращения непригодного для проживания жилищного фонда за счет средств государственной корпорации - Фонда содействия реформированию ЖКХ</t>
  </si>
  <si>
    <t>050F367483</t>
  </si>
  <si>
    <t xml:space="preserve">          Обеспечение устойчивого сокращения непригодного для проживания жилищного фонда</t>
  </si>
  <si>
    <t>050F367484</t>
  </si>
  <si>
    <t>050F36748S</t>
  </si>
  <si>
    <t xml:space="preserve">          Капитальный ремонт муниципального жилищного фонда</t>
  </si>
  <si>
    <t>9990021110</t>
  </si>
  <si>
    <t xml:space="preserve">          Взнос на капитальный ремонт общего имущества в многоквартирных домах</t>
  </si>
  <si>
    <t>9990021200</t>
  </si>
  <si>
    <t xml:space="preserve">        Коммунальное хозяйство</t>
  </si>
  <si>
    <t>0502</t>
  </si>
  <si>
    <t xml:space="preserve">          Осуществление авторского надзора за строительством объекта "Инженерная и транспортная инфраструктура к земельным участкам в районе ул. Садовая, ул. Строительная п. Гусевский г. Гусь-Хрустальный Владимирской области"</t>
  </si>
  <si>
    <t>0450121790</t>
  </si>
  <si>
    <t xml:space="preserve">          Технологическое обслуживание газопровода в п. Гусевский ул. Садовая, ул. Строительная</t>
  </si>
  <si>
    <t>0450121880</t>
  </si>
  <si>
    <t xml:space="preserve">          Технологическое присоединение к существующим электросетям</t>
  </si>
  <si>
    <t>0450121920</t>
  </si>
  <si>
    <t xml:space="preserve">          Обеспечение инженерной и транспортной инфраструктурой земельных участков, предоставляемых (предоставленных) бесплатно для индивидуального жилищного строительства семьям, имеющим троих и более детей в возрасте до 18 лет</t>
  </si>
  <si>
    <t>0450170050</t>
  </si>
  <si>
    <t>04501S0050</t>
  </si>
  <si>
    <t xml:space="preserve">          Проверка сметной документации, проверка расчета цены контракта</t>
  </si>
  <si>
    <t>0900321710</t>
  </si>
  <si>
    <t xml:space="preserve">          Осуществление перевода муниципальных квартир на индивидуальное газовое отопление</t>
  </si>
  <si>
    <t>0900421670</t>
  </si>
  <si>
    <t xml:space="preserve">          Модернизация котельного оборудования, газификация котельных, строительство объектов коммунальной инфраструктуры</t>
  </si>
  <si>
    <t>0900471250</t>
  </si>
  <si>
    <t>09004S1250</t>
  </si>
  <si>
    <t xml:space="preserve">          Субсидия на возмещение недополученных доходов, связанных с оказанием социальных (банных) услуг населению  по тарифам, утвержденным органом местного самоуправления ниже экономически обоснованного уровня</t>
  </si>
  <si>
    <t>9990063040</t>
  </si>
  <si>
    <t xml:space="preserve">        Благоустройство</t>
  </si>
  <si>
    <t>0503</t>
  </si>
  <si>
    <t xml:space="preserve">          Расходы на уличное освещение города</t>
  </si>
  <si>
    <t>0600121120</t>
  </si>
  <si>
    <t xml:space="preserve">          Расходы на озеленение города</t>
  </si>
  <si>
    <t>0600221130</t>
  </si>
  <si>
    <t xml:space="preserve">          Организация и содержание мест захоронения</t>
  </si>
  <si>
    <t>0600321140</t>
  </si>
  <si>
    <t xml:space="preserve">          Содержание объектов благоустройства города</t>
  </si>
  <si>
    <t>0600421280</t>
  </si>
  <si>
    <t xml:space="preserve">          Обустройство и восстановление воинских захоронений, находящихся в государственной (муниципальной) собственности, в рамках реализации федеральной целевой программы "Увековечение памяти погибших при защите Отечества на 2019-2024 годы"</t>
  </si>
  <si>
    <t xml:space="preserve">          Содержание территории города</t>
  </si>
  <si>
    <t>0600521290</t>
  </si>
  <si>
    <t xml:space="preserve">          Прочие мероприятия по благоустройству города</t>
  </si>
  <si>
    <t>0600721150</t>
  </si>
  <si>
    <t>1010421710</t>
  </si>
  <si>
    <t>101F25555D</t>
  </si>
  <si>
    <t xml:space="preserve">        Другие вопросы в области жилищно-коммунального хозяйства</t>
  </si>
  <si>
    <t>0505</t>
  </si>
  <si>
    <t xml:space="preserve">          Расходы на обеспечение деятельности (оказание услуг) муниципального казенного учреждения "Служба единого заказчика" г.Гусь-Хрустальный</t>
  </si>
  <si>
    <t>9990005590</t>
  </si>
  <si>
    <t xml:space="preserve">          Осуществление отдельных государственных полномочий по региональному государственному жилищному надзору и лицензионному контролю</t>
  </si>
  <si>
    <t>9990071370</t>
  </si>
  <si>
    <t xml:space="preserve">      СОЦИАЛЬНАЯ ПОЛИТИКА</t>
  </si>
  <si>
    <t>1000</t>
  </si>
  <si>
    <t xml:space="preserve">        Пенсионное обеспечение</t>
  </si>
  <si>
    <t>1001</t>
  </si>
  <si>
    <t xml:space="preserve">          Ежемесячная доплата к муниципальной пенсии лицам, ранее замещавшим муниципальные должности  в органах местного самоуправления</t>
  </si>
  <si>
    <t>9990012020</t>
  </si>
  <si>
    <t xml:space="preserve">        Социальное обеспечение населения</t>
  </si>
  <si>
    <t>1003</t>
  </si>
  <si>
    <t xml:space="preserve">          Обеспечение жильем многодетных семей</t>
  </si>
  <si>
    <t>0430270810</t>
  </si>
  <si>
    <t>04302S0810</t>
  </si>
  <si>
    <t xml:space="preserve">          Ежемесячная денежная выплата лицам, которым присвоено звание "Почетный гражданин города Гусь-Хрустальный"</t>
  </si>
  <si>
    <t>9990012010</t>
  </si>
  <si>
    <t xml:space="preserve">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</si>
  <si>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9990051760</t>
  </si>
  <si>
    <t xml:space="preserve">          Обеспечение равной доступности услуг транспорта общего пользования для отдельных категорий граждан в муниципальном сообщении</t>
  </si>
  <si>
    <t>9990070150</t>
  </si>
  <si>
    <t xml:space="preserve">          Предоставление жилищных субсидий государственным гражданским служащим Владимирской области, работникам государственных учреждений, финансируемых из областного бюджета, муниципальным служащим и работникам учреждений бюджетной сферы, финансируемых из местных бюджетов</t>
  </si>
  <si>
    <t>9990071860</t>
  </si>
  <si>
    <t>99900S0150</t>
  </si>
  <si>
    <t xml:space="preserve">        Охрана семьи и детства</t>
  </si>
  <si>
    <t>1004</t>
  </si>
  <si>
    <t xml:space="preserve">          Реализация мероприятий по обеспечению жильем молодых семей</t>
  </si>
  <si>
    <t>04202L4970</t>
  </si>
  <si>
    <t xml:space="preserve">      ОБСЛУЖИВАНИЕ ГОСУДАРСТВЕННОГО И МУНИЦИПАЛЬНОГО ДОЛГА</t>
  </si>
  <si>
    <t>1300</t>
  </si>
  <si>
    <t xml:space="preserve">        Обслуживание государственного внутреннего и муниципального долга</t>
  </si>
  <si>
    <t>1301</t>
  </si>
  <si>
    <t xml:space="preserve">          Процентные платежи по муниципальному долгу муниципального образования город Гусь-Хрустальный Владимирской области</t>
  </si>
  <si>
    <t>1730220860</t>
  </si>
  <si>
    <t xml:space="preserve">            Обслуживание государственного (муниципального) долга</t>
  </si>
  <si>
    <t>700</t>
  </si>
  <si>
    <t xml:space="preserve">    Совет народных депутатов муниципального образования город Гусь-Хрустальный Владимирской области</t>
  </si>
  <si>
    <t>730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</si>
  <si>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</si>
  <si>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</si>
  <si>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Расходы на выплаты по оплате труда председателя Совета народных депутатов муниципального образования город Гусь-Хрустальный Владимирской области</t>
  </si>
  <si>
    <t>9510000110</t>
  </si>
  <si>
    <t xml:space="preserve">          Расходы на выплаты по оплате труда работников органов  местного самоуправления</t>
  </si>
  <si>
    <t>9590000110</t>
  </si>
  <si>
    <t>9590000190</t>
  </si>
  <si>
    <t xml:space="preserve">          Содержание председателей комитетов территориального общественного самоуправления</t>
  </si>
  <si>
    <t>9990021010</t>
  </si>
  <si>
    <t xml:space="preserve">    Комитет по культуре и туризму администрации муниципального образования город Гусь-Хрустальный Владимирской области</t>
  </si>
  <si>
    <t>753</t>
  </si>
  <si>
    <t xml:space="preserve">      ОБРАЗОВАНИЕ</t>
  </si>
  <si>
    <t>0700</t>
  </si>
  <si>
    <t xml:space="preserve">        Дополнительное образование детей</t>
  </si>
  <si>
    <t>0703</t>
  </si>
  <si>
    <t xml:space="preserve">          Обеспечение деятельности (оказание услуг) муниципального бюджетного образовательного учреждения дополнительного образования детей "Детская школа искусств имени М.А.Балакирева"</t>
  </si>
  <si>
    <t>133010И590</t>
  </si>
  <si>
    <t xml:space="preserve">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 597, от 1 июня 2012 года № 761</t>
  </si>
  <si>
    <t>1330170390</t>
  </si>
  <si>
    <t>13301S0390</t>
  </si>
  <si>
    <t xml:space="preserve">          Создание виртуальных концертных залов</t>
  </si>
  <si>
    <t>135A354530</t>
  </si>
  <si>
    <t xml:space="preserve">      КУЛЬТУРА, КИНЕМАТОГРАФИЯ</t>
  </si>
  <si>
    <t>0800</t>
  </si>
  <si>
    <t xml:space="preserve">        Культура</t>
  </si>
  <si>
    <t>0801</t>
  </si>
  <si>
    <t xml:space="preserve">          Расходы на обеспечение деятельности (оказание услуг) муниципального бюджетного учреждения культуры "Гусь-Хрустальный историко-художественный музей"</t>
  </si>
  <si>
    <t>131010Ф590</t>
  </si>
  <si>
    <t>1310170390</t>
  </si>
  <si>
    <t>13101S0390</t>
  </si>
  <si>
    <t xml:space="preserve">          Расходы на обеспечение деятельности (оказание услуг) муниципального бюджетного учреждения культуры "Городской библиотечный информационный центр"</t>
  </si>
  <si>
    <t>131020Б590</t>
  </si>
  <si>
    <t>1310270390</t>
  </si>
  <si>
    <t>13102S0390</t>
  </si>
  <si>
    <t xml:space="preserve">          Расходы на обеспечение деятельности (оказание услуг) муниципального бюджетного учреждения культуры "Единый социально-культурный центр"</t>
  </si>
  <si>
    <t>132010Ж590</t>
  </si>
  <si>
    <t xml:space="preserve">          Содержание муниципального духового оркестра</t>
  </si>
  <si>
    <t>1320123350</t>
  </si>
  <si>
    <t>1320170390</t>
  </si>
  <si>
    <t>13201S0390</t>
  </si>
  <si>
    <t xml:space="preserve">          Проведение культурных мероприятий</t>
  </si>
  <si>
    <t>1320221060</t>
  </si>
  <si>
    <t xml:space="preserve">          Гранты на поддержку любительских творческих коллективов</t>
  </si>
  <si>
    <t>132A27184S</t>
  </si>
  <si>
    <t xml:space="preserve">          Комплексное информационное обслуживание баз данных участника библиотечной информационной сервисной системы</t>
  </si>
  <si>
    <t>1350121410</t>
  </si>
  <si>
    <t xml:space="preserve">          Приведение технического состояния учреждений культуры города в соответствие с нормативными требованиями безопасности, санитарными и противопожарными нормами</t>
  </si>
  <si>
    <t>1350123320</t>
  </si>
  <si>
    <t xml:space="preserve">        Другие вопросы в области культуры, кинематографии</t>
  </si>
  <si>
    <t>0804</t>
  </si>
  <si>
    <t>1360100110</t>
  </si>
  <si>
    <t>1360100190</t>
  </si>
  <si>
    <t xml:space="preserve">          Расходы на обеспечение деятельности (оказание услуг) муниципального казенного учреждения "Централизованная бухгалтерия по обслуживанию учреждений культуры"</t>
  </si>
  <si>
    <t>1360306590</t>
  </si>
  <si>
    <t xml:space="preserve">          Предоставление мер социальной поддержки по оплате за содержание и ремонт жилья, услуг теплоснабжения (отопления) и электроснабжения работникам культуры и педагогическим работникам образовательных организаций дополнительного образования детей в сфере культуры</t>
  </si>
  <si>
    <t>1360271820</t>
  </si>
  <si>
    <t xml:space="preserve">    Управление образования администрации муниципального образования город Гусь-Хрустальный Владимирской области</t>
  </si>
  <si>
    <t>773</t>
  </si>
  <si>
    <t xml:space="preserve">        Дошкольное образование</t>
  </si>
  <si>
    <t>0701</t>
  </si>
  <si>
    <t xml:space="preserve">          Расходы на обеспечение деятельности (оказания услуг) детских дошкольных учреждений (содержание учреждений)</t>
  </si>
  <si>
    <t>121010Д590</t>
  </si>
  <si>
    <t xml:space="preserve">          Расходы на обеспечение деятельности (оказания услуг) детских дошкольных учреждений (присмотр и уход за детьми)</t>
  </si>
  <si>
    <t>121010Ю590</t>
  </si>
  <si>
    <t xml:space="preserve">          Укрепление материально-технической базы муниципальных образовательных учреждений</t>
  </si>
  <si>
    <t>1210123300</t>
  </si>
  <si>
    <t xml:space="preserve">          Оснащение медицинского блока отделений организаций медицинской помощи несовершеннолетним, обучающимся в образовательных организациях (дошкольных образовательных и общеобразовательных организациях области) реализующих основные общеобразовательные программы</t>
  </si>
  <si>
    <t>1210171510</t>
  </si>
  <si>
    <t xml:space="preserve">          Подготовка муниципальных образовательных организаций к началу учебного года и оздоровительных лагерей к летнему периоду</t>
  </si>
  <si>
    <t>1210171930</t>
  </si>
  <si>
    <t xml:space="preserve">          Финансовое обеспечение мероприятий, связанных с профилактикой и предотвращением коронавирусной инфекции (COVID-19) в муниципальных образовательных организациях, в частных образовательных организациях</t>
  </si>
  <si>
    <t>1210171950</t>
  </si>
  <si>
    <t xml:space="preserve">          Оснащение медицинского блока отделений организаций медицинской помощи несовершеннолетним, обучающимся в образовательных организациях (дошкольных образовательных и общеобразовательных организациях области), реализующих основные общеобразовательные программы</t>
  </si>
  <si>
    <t>12101S1510</t>
  </si>
  <si>
    <t>12101S1930</t>
  </si>
  <si>
    <t>12101S1950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</si>
  <si>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образовательных организациях, обеспечение дополнительного образования детей в муниципальных общеобразовательных организациях</t>
  </si>
  <si>
    <t>1210271830</t>
  </si>
  <si>
    <t xml:space="preserve">        Общее образование</t>
  </si>
  <si>
    <t>0702</t>
  </si>
  <si>
    <t xml:space="preserve">          Обеспечение профилактики детского дорожно-транспортного травматизма</t>
  </si>
  <si>
    <t>080R37136S</t>
  </si>
  <si>
    <t xml:space="preserve">          Осуществление авторского надзора за строительством объекта "Блочно- модульная газовая котельная МБОУ "ООШ №16" по адресу: улица Александра Невского, дом 39а город Гусь-Хрустальный Владимирской области"</t>
  </si>
  <si>
    <t>0900421230</t>
  </si>
  <si>
    <t xml:space="preserve">          Проведение пуско-наладочных работ по объекту "Блочно- модульная газовая котельная МБОУ "ООШ №16" по адресу: улица Александра Невского, дом 39а город Гусь-Хрустальный Владимирской области"</t>
  </si>
  <si>
    <t>0900421240</t>
  </si>
  <si>
    <t xml:space="preserve">          Подключение (технологическое присоединение) объекта "Блочно- модульная газовая котельная МБОУ "ООШ №16" по адресу: улица Александра Невского, дом 39а город Гусь-Хрустальный Владимирской области"</t>
  </si>
  <si>
    <t>0900421270</t>
  </si>
  <si>
    <t xml:space="preserve">          Поддержка приоритетных направлений развития отрасли образования (Организация питания обучающихся 1-4 классов в муниципальных образовательных организациях, в частных общеобразовательных организациях по имеющим государственную аккредитацию основным общеобразовательным программам)</t>
  </si>
  <si>
    <t>1220171471</t>
  </si>
  <si>
    <t xml:space="preserve">          Организация бесплатного горячего питания обучающихся, получающих начальное общее образование в муниципальных образовательных организациях</t>
  </si>
  <si>
    <t>12201L3041</t>
  </si>
  <si>
    <t>12201S1471</t>
  </si>
  <si>
    <t xml:space="preserve">          Расходы на обеспечение деятельности (оказание услуг) школ неполных средних и средних</t>
  </si>
  <si>
    <t>122020Ш590</t>
  </si>
  <si>
    <t>1220223300</t>
  </si>
  <si>
    <t xml:space="preserve">          Выполнение проектных работ по привязке типовой проектной документации для строительства начальной школы на 350 мест по ул. им. младшего лейтенанта милиции Шитова И.В. , 10 в г. Гусь-Хрустальный Владимирской области</t>
  </si>
  <si>
    <t>1220241730</t>
  </si>
  <si>
    <t>1220271930</t>
  </si>
  <si>
    <t>1220271950</t>
  </si>
  <si>
    <t>12202S1930</t>
  </si>
  <si>
    <t>12202S1950</t>
  </si>
  <si>
    <t xml:space="preserve">          Субсидия частному общеобразовательному учреждению "Православная гимназия" на реализацию основных общеобразовательных программ (содержание ставок прочего персонала)</t>
  </si>
  <si>
    <t>1220323020</t>
  </si>
  <si>
    <t xml:space="preserve">          Ежемесячное денежное вознаграждение за классное руководство педагогическим работникам муниципальных общеобразовательных организаций</t>
  </si>
  <si>
    <t>1220353031</t>
  </si>
  <si>
    <t xml:space="preserve">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по основным общеобразовательным программам</t>
  </si>
  <si>
    <t>1220370480</t>
  </si>
  <si>
    <t>1220371830</t>
  </si>
  <si>
    <t xml:space="preserve">          Организация трудоустройства несовершеннолетних в свободное от учебы время</t>
  </si>
  <si>
    <t>1220420300</t>
  </si>
  <si>
    <t xml:space="preserve">          Организация видеонаблюдения в пунктах проведения экзаменов при проведении государственной итоговой аттестации по образовательным программам среднего общего образования</t>
  </si>
  <si>
    <t>1220570960</t>
  </si>
  <si>
    <t xml:space="preserve">          Внедрение целевой модели цифровой образовательной среды в общеобразовательных организациях и профессиональных образовательных организациях</t>
  </si>
  <si>
    <t>122E452101</t>
  </si>
  <si>
    <t xml:space="preserve">          Расходы на обеспечение деятельности (оказание услуг) учреждений по внешкольной работе с детьми</t>
  </si>
  <si>
    <t>123010Г590</t>
  </si>
  <si>
    <t xml:space="preserve">          Поддержка приоритетных направлений развития отрасли образования ( Финансовое обеспечение мероприятий,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 от уровня средней заработной платы учителей в регионе)</t>
  </si>
  <si>
    <t>1230271472</t>
  </si>
  <si>
    <t xml:space="preserve">          Поддержка приоритетных направлений развития отрасли образования (Финансовое обеспечение мероприятий,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 от уровня средней заработной платы учителей в регионе)</t>
  </si>
  <si>
    <t>12302S1472</t>
  </si>
  <si>
    <t xml:space="preserve">        Молодежная политика</t>
  </si>
  <si>
    <t>0707</t>
  </si>
  <si>
    <t xml:space="preserve">          Поддержка приоритетных направлений развития отрасли образования (Организация отдыха детей в каникулярное время)</t>
  </si>
  <si>
    <t>1250171473</t>
  </si>
  <si>
    <t>12501S1473</t>
  </si>
  <si>
    <t xml:space="preserve">          Расходы на обеспечение деятельности (оказание услуг) муниципального бюджетного учреждения "Загородный оздоровительный лагерь "Хрусталек"</t>
  </si>
  <si>
    <t>125020Л590</t>
  </si>
  <si>
    <t>1250271930</t>
  </si>
  <si>
    <t>12502S1930</t>
  </si>
  <si>
    <t xml:space="preserve">        Другие вопросы в области образования</t>
  </si>
  <si>
    <t>0709</t>
  </si>
  <si>
    <t>1260100110</t>
  </si>
  <si>
    <t>1260100190</t>
  </si>
  <si>
    <t xml:space="preserve">          Расходы на обеспечение деятельности (оказание услуг) муниципального казенного учреждения "Центр технического обслуживания"</t>
  </si>
  <si>
    <t>1260208590</t>
  </si>
  <si>
    <t xml:space="preserve">          Расходы на обеспечение деятельности (оказание услуг) муниципального казенного учреждения "Централизованная бухгалтерия по обслуживанию учреждений образования"</t>
  </si>
  <si>
    <t>126020У590</t>
  </si>
  <si>
    <t xml:space="preserve">          Расходы на обеспечение деятельности (оказание услуг) муниципального бюджетного  учреждения "Организационно-методический центр"</t>
  </si>
  <si>
    <t>126020Ц590</t>
  </si>
  <si>
    <t xml:space="preserve">          Компенсация расходов на оплату жилых помещений, отопления и освещения педагогическим работникам, а также компенсация по оплате за содержание и ремонт жилья, услуг теплоснабжения (отопления) и электроснабжения другим категориям специалистов, работающим в образовательных организациях, расположенных в сельских населенных пунктах, поселках городского типа.</t>
  </si>
  <si>
    <t>1210370590</t>
  </si>
  <si>
    <t xml:space="preserve">          Социальная поддержка детей-инвалидов дошкольного возраста</t>
  </si>
  <si>
    <t>1210470540</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</si>
  <si>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</si>
  <si>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1210470560</t>
  </si>
  <si>
    <t xml:space="preserve">          Компенсация расходов по обеспечению школьным питанием обучающихся в классах выравнивания по адаптированной образовательной программе в общеобразовательных учреждениях муниципального образования город Гусь-Хрустальный Владимирской области на период дистанционного обучения</t>
  </si>
  <si>
    <t>1220911890</t>
  </si>
  <si>
    <t xml:space="preserve">          Содержание ребенка в семье опекуна и приемной семье, а также вознаграждение, причитающееся приемному родителю</t>
  </si>
  <si>
    <t>1240270650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</si>
  <si>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</si>
  <si>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1240271420</t>
  </si>
  <si>
    <t>12402R0820</t>
  </si>
  <si>
    <t xml:space="preserve">        Другие вопросы в области социальной политики</t>
  </si>
  <si>
    <t>1006</t>
  </si>
  <si>
    <t xml:space="preserve">          Обеспечение полномочий по организации и осуществлению деятельности по опеке и попечительству в отношении несовершеннолетних граждан</t>
  </si>
  <si>
    <t>1240170070</t>
  </si>
  <si>
    <t xml:space="preserve">    Комитет по физической культуре, спорту и молодежной политике администрации муниципального образования город Гусь-Хрустальный Владимирской области</t>
  </si>
  <si>
    <t>774</t>
  </si>
  <si>
    <t>15001L2990</t>
  </si>
  <si>
    <t xml:space="preserve">          Проведение мероприятий для детей и молодежи</t>
  </si>
  <si>
    <t>1500121160</t>
  </si>
  <si>
    <t>1500321160</t>
  </si>
  <si>
    <t>1500421160</t>
  </si>
  <si>
    <t xml:space="preserve">          Персональные премии для одаренных и талантливых детей и молодежи в области образования, науки, культуры, спорта, развития детского и молодежного общественного движения</t>
  </si>
  <si>
    <t>1500511840</t>
  </si>
  <si>
    <t>1500521160</t>
  </si>
  <si>
    <t>1500621160</t>
  </si>
  <si>
    <t xml:space="preserve">      ФИЗИЧЕСКАЯ КУЛЬТУРА И СПОРТ</t>
  </si>
  <si>
    <t>1100</t>
  </si>
  <si>
    <t xml:space="preserve">        Физическая культура</t>
  </si>
  <si>
    <t>1101</t>
  </si>
  <si>
    <t xml:space="preserve">          Осуществление авторского надзора за объектом "Реконструкция объекта незавершенного строительства и здания спорткомплекса им. Паушкина, расположенных по адресу: Владимирская область, г. Гусь-Хрустальный, ул. Кравчинского, д. 4-а"</t>
  </si>
  <si>
    <t>1230321620</t>
  </si>
  <si>
    <t xml:space="preserve">          Реконструкция объекта незавершенного строительства и здания спорткомплекса им. Паушкина</t>
  </si>
  <si>
    <t>1230341440</t>
  </si>
  <si>
    <t xml:space="preserve">          Создание и модернизация объектов спортивной инфраструктуры муниципальной собственности для занятий физической культурой и спортом</t>
  </si>
  <si>
    <t>123P55217S</t>
  </si>
  <si>
    <t xml:space="preserve">          Расходы на обеспечение деятельности (оказание услуг) центров спортивной подготовки</t>
  </si>
  <si>
    <t>141010П590</t>
  </si>
  <si>
    <t xml:space="preserve">          Оплата за освещение лыжной трассы</t>
  </si>
  <si>
    <t>1420223390</t>
  </si>
  <si>
    <t xml:space="preserve">          Приобретение спортивного оборудования и инвентаря для приведения муниципальных учреждений спортивной подготовки в нормативное состояние</t>
  </si>
  <si>
    <t>142P55229S</t>
  </si>
  <si>
    <t xml:space="preserve">          Совершенствование материальной базы объектов физической культуры и спорта</t>
  </si>
  <si>
    <t>1430120280</t>
  </si>
  <si>
    <t xml:space="preserve">          Разработки проектно-сметной документации на реконструкцию хоккейной площадки МБУ "КСШ им. А.В. Паушкина" по адресу: Владимирская область, г.Гусь-Хрустальныйб, ул.Кравчинского,4-а</t>
  </si>
  <si>
    <t>1430141910</t>
  </si>
  <si>
    <t xml:space="preserve">        Массовый спорт</t>
  </si>
  <si>
    <t>1102</t>
  </si>
  <si>
    <t xml:space="preserve">          Расходы на обеспечение деятельности (оказание услуг) спортивных клубов по месту жительства</t>
  </si>
  <si>
    <t>141010К590</t>
  </si>
  <si>
    <t xml:space="preserve">          Проведение спортивно-массовых мероприятий</t>
  </si>
  <si>
    <t>1410221170</t>
  </si>
  <si>
    <t xml:space="preserve">          Заключение договоров с тренерами по видам спорта</t>
  </si>
  <si>
    <t>1420223430</t>
  </si>
  <si>
    <t xml:space="preserve">        Другие вопросы в области физической культуры и спорта</t>
  </si>
  <si>
    <t>1105</t>
  </si>
  <si>
    <t xml:space="preserve">          Расходы на обеспечение деятельности муниципального казенного учреждения "Централизованная бухгалтерия учреждений физической культуры и спорта"</t>
  </si>
  <si>
    <t>1440107590</t>
  </si>
  <si>
    <t>1440200110</t>
  </si>
  <si>
    <t>1440200190</t>
  </si>
  <si>
    <t xml:space="preserve">    Финансовое управление администрации муниципального образования город Гусь-Хрустальный Владимирской области</t>
  </si>
  <si>
    <t>792</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</si>
  <si>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</si>
  <si>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</si>
  <si>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Повышение доступности информации о финансовой деятельности и финансовом состоянии муниципального образования</t>
  </si>
  <si>
    <t>1740120870</t>
  </si>
  <si>
    <t xml:space="preserve">          Обеспечение интеграции процессов составления и исполнения бюджетов, ведения бухгалтерского учета и подготовки финансовой и иной регламентированной отчетности муниципального образования</t>
  </si>
  <si>
    <t>1740220880</t>
  </si>
  <si>
    <t xml:space="preserve">          Повышение технической оснащенности и обеспеченности программными продуктами, автоматизирующими работу участников бюджетного процесса</t>
  </si>
  <si>
    <t>1740320890</t>
  </si>
  <si>
    <t>ВСЕГО РАСХОДОВ:</t>
  </si>
  <si>
    <t>код главного распорядителя средств городского бюджета</t>
  </si>
  <si>
    <t>Наименование расходов</t>
  </si>
  <si>
    <t>Код</t>
  </si>
  <si>
    <t>Всего расходов 2020 год</t>
  </si>
  <si>
    <t>в том числе</t>
  </si>
  <si>
    <t>раздела, подраздела</t>
  </si>
  <si>
    <t>целовой статьи</t>
  </si>
  <si>
    <t>вида расхода</t>
  </si>
  <si>
    <t>городские средства</t>
  </si>
  <si>
    <t>областные средства</t>
  </si>
  <si>
    <t>2</t>
  </si>
  <si>
    <t>3</t>
  </si>
  <si>
    <t>4</t>
  </si>
  <si>
    <t>5</t>
  </si>
  <si>
    <t xml:space="preserve"> </t>
  </si>
  <si>
    <t>Исполнено за 9 месяцев</t>
  </si>
  <si>
    <t>Отчет об исполнении бюджета муниципального образования город Гусь-Хрустальный Владимирской области по ведомственной структуре расходов   за 9 месяцев 2020 года</t>
  </si>
  <si>
    <t>за счет средств федерального бюджета</t>
  </si>
  <si>
    <t xml:space="preserve"> за счет средств областного бюджета</t>
  </si>
  <si>
    <t xml:space="preserve"> Справочно:
Численность муниципальных служащих органов местного самоуправления составила 75 чел., фактические затраты на их денежное содержание составили 27013,0 тыс.руб.
Численность работников муниципальных учреждений составила 2089 чел., фактические затраты на их заработную плату  составили 376738,0 тыс.руб.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</si>
</sst>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quot;р.&quot;_-;\-* #,##0.00&quot;р.&quot;_-;_-* &quot;-&quot;??&quot;р.&quot;_-;_-@_-"/>
    <numFmt numFmtId="165" formatCode="#,##0.0"/>
  </numFmts>
  <fonts count="20"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scheme val="minor"/>
    </font>
    <font>
      <sz val="10"/>
      <name val="Arial Cyr"/>
      <charset val="204"/>
    </font>
    <font>
      <sz val="8"/>
      <name val="Arial Cyr"/>
      <charset val="204"/>
    </font>
    <font>
      <sz val="9"/>
      <name val="Arial Cyr"/>
      <charset val="204"/>
    </font>
    <font>
      <i/>
      <sz val="9"/>
      <name val="Arial Cyr"/>
      <charset val="204"/>
    </font>
    <font>
      <sz val="16"/>
      <name val="Arial Cyr"/>
      <charset val="204"/>
    </font>
    <font>
      <i/>
      <sz val="9"/>
      <color indexed="8"/>
      <name val="Arial Cyr"/>
      <charset val="204"/>
    </font>
    <font>
      <i/>
      <sz val="9"/>
      <color rgb="FF000000"/>
      <name val="Arial Cyr"/>
      <charset val="204"/>
    </font>
    <font>
      <sz val="9"/>
      <color rgb="FF000000"/>
      <name val="Arial Cyr"/>
    </font>
    <font>
      <b/>
      <i/>
      <sz val="10"/>
      <color rgb="FF000000"/>
      <name val="Arial Cyr"/>
    </font>
    <font>
      <i/>
      <sz val="10"/>
      <color rgb="FF000000"/>
      <name val="Arial Cyr"/>
    </font>
    <font>
      <i/>
      <sz val="11"/>
      <name val="Calibri"/>
      <family val="2"/>
      <scheme val="minor"/>
    </font>
    <font>
      <b/>
      <sz val="10"/>
      <color rgb="FF000000"/>
      <name val="Arial Cyr"/>
      <charset val="204"/>
    </font>
    <font>
      <b/>
      <i/>
      <sz val="10"/>
      <color rgb="FF000000"/>
      <name val="Arial Cyr"/>
      <charset val="204"/>
    </font>
    <font>
      <b/>
      <i/>
      <sz val="11"/>
      <name val="Calibri"/>
      <family val="2"/>
      <scheme val="minor"/>
    </font>
  </fonts>
  <fills count="8">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
      <patternFill patternType="solid">
        <fgColor indexed="65"/>
        <bgColor indexed="64"/>
      </patternFill>
    </fill>
    <fill>
      <patternFill patternType="solid">
        <fgColor rgb="FFFFFF99"/>
      </patternFill>
    </fill>
  </fills>
  <borders count="2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bottom style="thin">
        <color rgb="FF000000"/>
      </bottom>
      <diagonal/>
    </border>
  </borders>
  <cellStyleXfs count="59">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3" fillId="0" borderId="2">
      <alignment vertical="top" wrapText="1"/>
    </xf>
    <xf numFmtId="1" fontId="1" fillId="0" borderId="2">
      <alignment horizontal="center" vertical="top" shrinkToFit="1"/>
    </xf>
    <xf numFmtId="165" fontId="3" fillId="2" borderId="2">
      <alignment horizontal="right" vertical="top" shrinkToFit="1"/>
    </xf>
    <xf numFmtId="10" fontId="3" fillId="2" borderId="2">
      <alignment horizontal="right" vertical="top" shrinkToFit="1"/>
    </xf>
    <xf numFmtId="0" fontId="3" fillId="0" borderId="2">
      <alignment horizontal="left"/>
    </xf>
    <xf numFmtId="165" fontId="3" fillId="3" borderId="2">
      <alignment horizontal="right" vertical="top" shrinkToFit="1"/>
    </xf>
    <xf numFmtId="10" fontId="3" fillId="3" borderId="2">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1" fontId="1" fillId="0" borderId="2">
      <alignment horizontal="left" vertical="top" wrapText="1" indent="2"/>
    </xf>
    <xf numFmtId="0" fontId="1" fillId="4" borderId="1">
      <alignment shrinkToFit="1"/>
    </xf>
    <xf numFmtId="4" fontId="1" fillId="0" borderId="2">
      <alignment horizontal="right" vertical="top" shrinkToFit="1"/>
    </xf>
    <xf numFmtId="4" fontId="3" fillId="3" borderId="2">
      <alignment horizontal="right" vertical="top" shrinkToFit="1"/>
    </xf>
    <xf numFmtId="10" fontId="1" fillId="0" borderId="2">
      <alignment horizontal="right" vertical="top" shrinkToFit="1"/>
    </xf>
    <xf numFmtId="0" fontId="1" fillId="0" borderId="1">
      <alignment vertical="top"/>
    </xf>
    <xf numFmtId="0" fontId="1" fillId="4" borderId="1">
      <alignment horizontal="center"/>
    </xf>
    <xf numFmtId="0" fontId="1" fillId="4" borderId="1">
      <alignment horizontal="left"/>
    </xf>
    <xf numFmtId="4" fontId="3" fillId="2" borderId="2">
      <alignment horizontal="right" vertical="top" shrinkToFit="1"/>
    </xf>
    <xf numFmtId="165" fontId="1" fillId="0" borderId="2">
      <alignment horizontal="right" vertical="top" shrinkToFit="1"/>
    </xf>
    <xf numFmtId="0" fontId="6" fillId="6" borderId="1"/>
    <xf numFmtId="164" fontId="6" fillId="0" borderId="1" applyFont="0" applyFill="0" applyBorder="0" applyAlignment="0" applyProtection="0"/>
    <xf numFmtId="165" fontId="3" fillId="7" borderId="2">
      <alignment horizontal="right" vertical="top" shrinkToFit="1"/>
    </xf>
    <xf numFmtId="0" fontId="4" fillId="0" borderId="1"/>
    <xf numFmtId="0" fontId="4" fillId="0" borderId="1"/>
  </cellStyleXfs>
  <cellXfs count="101">
    <xf numFmtId="0" fontId="0" fillId="0" borderId="0" xfId="0"/>
    <xf numFmtId="0" fontId="0" fillId="0" borderId="0" xfId="0" applyProtection="1">
      <protection locked="0"/>
    </xf>
    <xf numFmtId="0" fontId="1" fillId="0" borderId="1" xfId="2" applyNumberFormat="1" applyProtection="1"/>
    <xf numFmtId="0" fontId="1" fillId="5" borderId="1" xfId="2" applyNumberFormat="1" applyFont="1" applyFill="1" applyAlignment="1" applyProtection="1">
      <alignment horizontal="center"/>
    </xf>
    <xf numFmtId="0" fontId="1" fillId="0" borderId="2" xfId="30" applyNumberFormat="1" applyFont="1" applyProtection="1">
      <alignment vertical="top" wrapText="1"/>
    </xf>
    <xf numFmtId="1" fontId="1" fillId="0" borderId="2" xfId="31" applyNumberFormat="1" applyFont="1" applyProtection="1">
      <alignment horizontal="center" vertical="top" shrinkToFit="1"/>
    </xf>
    <xf numFmtId="165" fontId="1" fillId="5" borderId="2" xfId="32" applyNumberFormat="1" applyFont="1" applyFill="1" applyAlignment="1" applyProtection="1">
      <alignment horizontal="center" vertical="top" shrinkToFit="1"/>
    </xf>
    <xf numFmtId="0" fontId="1" fillId="0" borderId="1" xfId="2" applyNumberFormat="1" applyFont="1" applyProtection="1"/>
    <xf numFmtId="0" fontId="0" fillId="0" borderId="0" xfId="0" applyFont="1" applyProtection="1">
      <protection locked="0"/>
    </xf>
    <xf numFmtId="0" fontId="0" fillId="5" borderId="0" xfId="0" applyFont="1" applyFill="1" applyAlignment="1" applyProtection="1">
      <alignment horizontal="center"/>
      <protection locked="0"/>
    </xf>
    <xf numFmtId="165" fontId="1" fillId="5" borderId="4" xfId="32" applyNumberFormat="1" applyFont="1" applyFill="1" applyBorder="1" applyAlignment="1" applyProtection="1">
      <alignment horizontal="center" vertical="top" shrinkToFit="1"/>
    </xf>
    <xf numFmtId="0" fontId="1" fillId="0" borderId="3" xfId="2" applyNumberFormat="1" applyBorder="1" applyProtection="1"/>
    <xf numFmtId="0" fontId="3" fillId="0" borderId="2" xfId="30" applyNumberFormat="1" applyFont="1" applyProtection="1">
      <alignment vertical="top" wrapText="1"/>
    </xf>
    <xf numFmtId="1" fontId="3" fillId="0" borderId="2" xfId="31" applyNumberFormat="1" applyFont="1" applyProtection="1">
      <alignment horizontal="center" vertical="top" shrinkToFit="1"/>
    </xf>
    <xf numFmtId="165" fontId="3" fillId="5" borderId="2" xfId="32" applyNumberFormat="1" applyFont="1" applyFill="1" applyAlignment="1" applyProtection="1">
      <alignment horizontal="center" vertical="top" shrinkToFit="1"/>
    </xf>
    <xf numFmtId="165" fontId="3" fillId="5" borderId="4" xfId="32" applyNumberFormat="1" applyFont="1" applyFill="1" applyBorder="1" applyAlignment="1" applyProtection="1">
      <alignment horizontal="center" vertical="top" shrinkToFit="1"/>
    </xf>
    <xf numFmtId="0" fontId="3" fillId="0" borderId="3" xfId="2" applyNumberFormat="1" applyFont="1" applyBorder="1" applyProtection="1"/>
    <xf numFmtId="0" fontId="5" fillId="0" borderId="3" xfId="0" applyFont="1" applyBorder="1" applyProtection="1">
      <protection locked="0"/>
    </xf>
    <xf numFmtId="0" fontId="8" fillId="0" borderId="5" xfId="54" applyFont="1" applyFill="1" applyBorder="1" applyAlignment="1">
      <alignment horizontal="center" vertical="top" wrapText="1"/>
    </xf>
    <xf numFmtId="0" fontId="9" fillId="0" borderId="5" xfId="54" applyFont="1" applyFill="1" applyBorder="1" applyAlignment="1">
      <alignment horizontal="center" vertical="top" wrapText="1"/>
    </xf>
    <xf numFmtId="164" fontId="9" fillId="0" borderId="5" xfId="55" applyFont="1" applyFill="1" applyBorder="1" applyAlignment="1">
      <alignment horizontal="center" vertical="top" wrapText="1"/>
    </xf>
    <xf numFmtId="1" fontId="7" fillId="0" borderId="3" xfId="54" applyNumberFormat="1" applyFont="1" applyFill="1" applyBorder="1" applyAlignment="1">
      <alignment horizontal="center" vertical="center" wrapText="1"/>
    </xf>
    <xf numFmtId="1" fontId="8" fillId="0" borderId="3" xfId="54" applyNumberFormat="1" applyFont="1" applyFill="1" applyBorder="1" applyAlignment="1">
      <alignment horizontal="center" vertical="center" wrapText="1"/>
    </xf>
    <xf numFmtId="1" fontId="9" fillId="0" borderId="3" xfId="54" applyNumberFormat="1" applyFont="1" applyFill="1" applyBorder="1" applyAlignment="1">
      <alignment horizontal="center" vertical="center" wrapText="1"/>
    </xf>
    <xf numFmtId="1" fontId="1" fillId="0" borderId="17" xfId="31" applyNumberFormat="1" applyFont="1" applyBorder="1" applyProtection="1">
      <alignment horizontal="center" vertical="top" shrinkToFit="1"/>
    </xf>
    <xf numFmtId="165" fontId="3" fillId="5" borderId="2" xfId="35" applyNumberFormat="1" applyFont="1" applyFill="1" applyAlignment="1" applyProtection="1">
      <alignment horizontal="center" vertical="top" shrinkToFit="1"/>
    </xf>
    <xf numFmtId="165" fontId="3" fillId="5" borderId="3" xfId="32" applyNumberFormat="1" applyFont="1" applyFill="1" applyBorder="1" applyAlignment="1" applyProtection="1">
      <alignment horizontal="center" vertical="top" shrinkToFit="1"/>
    </xf>
    <xf numFmtId="165" fontId="1" fillId="5" borderId="3" xfId="32" applyNumberFormat="1" applyFont="1" applyFill="1" applyBorder="1" applyAlignment="1" applyProtection="1">
      <alignment horizontal="center" vertical="top" shrinkToFit="1"/>
    </xf>
    <xf numFmtId="1" fontId="1" fillId="0" borderId="2" xfId="15" applyNumberFormat="1" applyFont="1" applyAlignment="1" applyProtection="1">
      <alignment horizontal="center" vertical="top" shrinkToFit="1"/>
    </xf>
    <xf numFmtId="0" fontId="11" fillId="5" borderId="3" xfId="49" applyNumberFormat="1" applyFont="1" applyFill="1" applyBorder="1" applyAlignment="1" applyProtection="1">
      <alignment vertical="top" wrapText="1"/>
    </xf>
    <xf numFmtId="1" fontId="12" fillId="0" borderId="2" xfId="15" applyNumberFormat="1" applyFont="1" applyAlignment="1" applyProtection="1">
      <alignment horizontal="center" vertical="top" shrinkToFit="1"/>
    </xf>
    <xf numFmtId="0" fontId="11" fillId="5" borderId="3" xfId="46" applyNumberFormat="1" applyFont="1" applyFill="1" applyBorder="1" applyAlignment="1" applyProtection="1">
      <alignment horizontal="left" vertical="top" shrinkToFit="1"/>
    </xf>
    <xf numFmtId="1" fontId="12" fillId="0" borderId="2" xfId="31" applyNumberFormat="1" applyFont="1" applyProtection="1">
      <alignment horizontal="center" vertical="top" shrinkToFit="1"/>
    </xf>
    <xf numFmtId="165" fontId="12" fillId="5" borderId="2" xfId="32" applyNumberFormat="1" applyFont="1" applyFill="1" applyAlignment="1" applyProtection="1">
      <alignment horizontal="center" vertical="top" shrinkToFit="1"/>
    </xf>
    <xf numFmtId="165" fontId="12" fillId="5" borderId="4" xfId="32" applyNumberFormat="1" applyFont="1" applyFill="1" applyBorder="1" applyAlignment="1" applyProtection="1">
      <alignment horizontal="center" vertical="top" shrinkToFit="1"/>
    </xf>
    <xf numFmtId="165" fontId="12" fillId="5" borderId="3" xfId="32" applyNumberFormat="1" applyFont="1" applyFill="1" applyBorder="1" applyAlignment="1" applyProtection="1">
      <alignment horizontal="center" vertical="top" shrinkToFit="1"/>
    </xf>
    <xf numFmtId="0" fontId="3" fillId="0" borderId="3" xfId="2" applyNumberFormat="1" applyFont="1" applyBorder="1" applyAlignment="1" applyProtection="1">
      <alignment horizontal="center" vertical="top"/>
    </xf>
    <xf numFmtId="0" fontId="1" fillId="0" borderId="3" xfId="2" applyNumberFormat="1" applyBorder="1" applyAlignment="1" applyProtection="1">
      <alignment horizontal="center" vertical="top"/>
    </xf>
    <xf numFmtId="165" fontId="1" fillId="5" borderId="18" xfId="32" applyNumberFormat="1" applyFont="1" applyFill="1" applyBorder="1" applyAlignment="1" applyProtection="1">
      <alignment horizontal="center" vertical="top" shrinkToFit="1"/>
    </xf>
    <xf numFmtId="0" fontId="1" fillId="0" borderId="5" xfId="2" applyNumberFormat="1" applyBorder="1" applyProtection="1"/>
    <xf numFmtId="165" fontId="3" fillId="5" borderId="19" xfId="32" applyNumberFormat="1" applyFont="1" applyFill="1" applyBorder="1" applyAlignment="1" applyProtection="1">
      <alignment horizontal="center" vertical="top" shrinkToFit="1"/>
    </xf>
    <xf numFmtId="0" fontId="12" fillId="0" borderId="3" xfId="2" applyNumberFormat="1" applyFont="1" applyBorder="1" applyProtection="1"/>
    <xf numFmtId="1" fontId="13" fillId="0" borderId="2" xfId="31" applyNumberFormat="1" applyFont="1" applyProtection="1">
      <alignment horizontal="center" vertical="top" shrinkToFit="1"/>
    </xf>
    <xf numFmtId="165" fontId="14" fillId="5" borderId="3" xfId="32" applyNumberFormat="1" applyFont="1" applyFill="1" applyBorder="1" applyAlignment="1" applyProtection="1">
      <alignment horizontal="center" vertical="top" shrinkToFit="1"/>
    </xf>
    <xf numFmtId="165" fontId="15" fillId="5" borderId="3" xfId="32" applyNumberFormat="1" applyFont="1" applyFill="1" applyBorder="1" applyAlignment="1" applyProtection="1">
      <alignment horizontal="center" vertical="top" shrinkToFit="1"/>
    </xf>
    <xf numFmtId="0" fontId="11" fillId="5" borderId="19" xfId="49" applyNumberFormat="1" applyFont="1" applyFill="1" applyBorder="1" applyAlignment="1" applyProtection="1">
      <alignment vertical="top" wrapText="1"/>
    </xf>
    <xf numFmtId="0" fontId="11" fillId="5" borderId="2" xfId="46" applyNumberFormat="1" applyFont="1" applyFill="1" applyAlignment="1" applyProtection="1">
      <alignment horizontal="left" vertical="top" shrinkToFit="1"/>
    </xf>
    <xf numFmtId="165" fontId="1" fillId="5" borderId="4" xfId="56" applyNumberFormat="1" applyFont="1" applyFill="1" applyBorder="1" applyAlignment="1" applyProtection="1">
      <alignment horizontal="center" vertical="top" shrinkToFit="1"/>
    </xf>
    <xf numFmtId="165" fontId="12" fillId="5" borderId="4" xfId="56" applyNumberFormat="1" applyFont="1" applyFill="1" applyBorder="1" applyAlignment="1" applyProtection="1">
      <alignment horizontal="center" vertical="top" shrinkToFit="1"/>
    </xf>
    <xf numFmtId="165" fontId="12" fillId="5" borderId="3" xfId="56" applyNumberFormat="1" applyFont="1" applyFill="1" applyBorder="1" applyAlignment="1" applyProtection="1">
      <alignment horizontal="center" vertical="top" shrinkToFit="1"/>
    </xf>
    <xf numFmtId="1" fontId="3" fillId="5" borderId="2" xfId="31" applyNumberFormat="1" applyFont="1" applyFill="1" applyProtection="1">
      <alignment horizontal="center" vertical="top" shrinkToFit="1"/>
    </xf>
    <xf numFmtId="0" fontId="3" fillId="5" borderId="2" xfId="30" applyNumberFormat="1" applyFont="1" applyFill="1" applyProtection="1">
      <alignment vertical="top" wrapText="1"/>
    </xf>
    <xf numFmtId="0" fontId="3" fillId="0" borderId="3" xfId="2" applyNumberFormat="1" applyFont="1" applyBorder="1" applyAlignment="1" applyProtection="1">
      <alignment horizontal="center"/>
    </xf>
    <xf numFmtId="1" fontId="1" fillId="5" borderId="2" xfId="31" applyNumberFormat="1" applyFont="1" applyFill="1" applyProtection="1">
      <alignment horizontal="center" vertical="top" shrinkToFit="1"/>
    </xf>
    <xf numFmtId="0" fontId="1" fillId="5" borderId="2" xfId="30" applyNumberFormat="1" applyFont="1" applyFill="1" applyProtection="1">
      <alignment vertical="top" wrapText="1"/>
    </xf>
    <xf numFmtId="0" fontId="1" fillId="0" borderId="3" xfId="2" applyNumberFormat="1" applyBorder="1" applyAlignment="1" applyProtection="1">
      <alignment horizontal="center"/>
    </xf>
    <xf numFmtId="0" fontId="1" fillId="0" borderId="3" xfId="44" applyNumberFormat="1" applyBorder="1" applyAlignment="1" applyProtection="1">
      <alignment horizontal="center"/>
    </xf>
    <xf numFmtId="0" fontId="16" fillId="0" borderId="3" xfId="57" applyFont="1" applyBorder="1" applyAlignment="1" applyProtection="1">
      <alignment horizontal="center"/>
      <protection locked="0"/>
    </xf>
    <xf numFmtId="165" fontId="15" fillId="5" borderId="3" xfId="56" applyNumberFormat="1" applyFont="1" applyFill="1" applyBorder="1" applyAlignment="1" applyProtection="1">
      <alignment horizontal="center" vertical="top" shrinkToFit="1"/>
    </xf>
    <xf numFmtId="0" fontId="16" fillId="0" borderId="3" xfId="58" applyFont="1" applyBorder="1" applyAlignment="1" applyProtection="1">
      <alignment horizontal="center"/>
      <protection locked="0"/>
    </xf>
    <xf numFmtId="165" fontId="1" fillId="0" borderId="2" xfId="32" applyNumberFormat="1" applyFont="1" applyFill="1" applyAlignment="1" applyProtection="1">
      <alignment horizontal="center" vertical="top" shrinkToFit="1"/>
    </xf>
    <xf numFmtId="165" fontId="15" fillId="0" borderId="2" xfId="32" applyNumberFormat="1" applyFont="1" applyFill="1" applyAlignment="1" applyProtection="1">
      <alignment horizontal="center" vertical="top" shrinkToFit="1"/>
    </xf>
    <xf numFmtId="0" fontId="3" fillId="0" borderId="3" xfId="44" applyNumberFormat="1" applyFont="1" applyBorder="1" applyAlignment="1" applyProtection="1">
      <alignment horizontal="center" vertical="top"/>
    </xf>
    <xf numFmtId="165" fontId="14" fillId="5" borderId="3" xfId="56" applyNumberFormat="1" applyFont="1" applyFill="1" applyBorder="1" applyAlignment="1" applyProtection="1">
      <alignment horizontal="center" vertical="top" shrinkToFit="1"/>
    </xf>
    <xf numFmtId="165" fontId="3" fillId="5" borderId="4" xfId="56" applyNumberFormat="1" applyFont="1" applyFill="1" applyBorder="1" applyAlignment="1" applyProtection="1">
      <alignment horizontal="center" vertical="top" shrinkToFit="1"/>
    </xf>
    <xf numFmtId="0" fontId="1" fillId="0" borderId="3" xfId="44" applyNumberFormat="1" applyBorder="1" applyAlignment="1" applyProtection="1">
      <alignment horizontal="center" vertical="top"/>
    </xf>
    <xf numFmtId="165" fontId="17" fillId="0" borderId="2" xfId="32" applyNumberFormat="1" applyFont="1" applyFill="1" applyAlignment="1" applyProtection="1">
      <alignment horizontal="center" vertical="top" shrinkToFit="1"/>
    </xf>
    <xf numFmtId="165" fontId="3" fillId="5" borderId="2" xfId="56" applyNumberFormat="1" applyFont="1" applyFill="1" applyAlignment="1" applyProtection="1">
      <alignment horizontal="center" vertical="top" shrinkToFit="1"/>
    </xf>
    <xf numFmtId="165" fontId="18" fillId="5" borderId="3" xfId="56" applyNumberFormat="1" applyFont="1" applyFill="1" applyBorder="1" applyAlignment="1" applyProtection="1">
      <alignment horizontal="center" vertical="top" shrinkToFit="1"/>
    </xf>
    <xf numFmtId="165" fontId="1" fillId="5" borderId="2" xfId="56" applyNumberFormat="1" applyFont="1" applyFill="1" applyAlignment="1" applyProtection="1">
      <alignment horizontal="center" vertical="top" shrinkToFit="1"/>
    </xf>
    <xf numFmtId="165" fontId="14" fillId="5" borderId="2" xfId="32" applyNumberFormat="1" applyFont="1" applyFill="1" applyAlignment="1" applyProtection="1">
      <alignment horizontal="center" vertical="top" shrinkToFit="1"/>
    </xf>
    <xf numFmtId="165" fontId="15" fillId="5" borderId="2" xfId="32" applyNumberFormat="1" applyFont="1" applyFill="1" applyAlignment="1" applyProtection="1">
      <alignment horizontal="center" vertical="top" shrinkToFit="1"/>
    </xf>
    <xf numFmtId="165" fontId="14" fillId="5" borderId="2" xfId="35" applyNumberFormat="1" applyFont="1" applyFill="1" applyAlignment="1" applyProtection="1">
      <alignment horizontal="center" vertical="top" shrinkToFit="1"/>
    </xf>
    <xf numFmtId="0" fontId="15" fillId="5" borderId="1" xfId="2" applyNumberFormat="1" applyFont="1" applyFill="1" applyAlignment="1" applyProtection="1">
      <alignment horizontal="center"/>
    </xf>
    <xf numFmtId="0" fontId="16" fillId="5" borderId="0" xfId="0" applyFont="1" applyFill="1" applyAlignment="1" applyProtection="1">
      <alignment horizontal="center"/>
      <protection locked="0"/>
    </xf>
    <xf numFmtId="0" fontId="19" fillId="0" borderId="3" xfId="0" applyFont="1" applyBorder="1" applyProtection="1">
      <protection locked="0"/>
    </xf>
    <xf numFmtId="0" fontId="16" fillId="0" borderId="3" xfId="0" applyFont="1" applyBorder="1" applyProtection="1">
      <protection locked="0"/>
    </xf>
    <xf numFmtId="0" fontId="16" fillId="0" borderId="5" xfId="0" applyFont="1" applyBorder="1" applyProtection="1">
      <protection locked="0"/>
    </xf>
    <xf numFmtId="165" fontId="15" fillId="5" borderId="17" xfId="32" applyNumberFormat="1" applyFont="1" applyFill="1" applyBorder="1" applyAlignment="1" applyProtection="1">
      <alignment horizontal="center" vertical="top" shrinkToFit="1"/>
    </xf>
    <xf numFmtId="0" fontId="16" fillId="0" borderId="0" xfId="0" applyFont="1" applyProtection="1">
      <protection locked="0"/>
    </xf>
    <xf numFmtId="2" fontId="6" fillId="0" borderId="0" xfId="0" applyNumberFormat="1" applyFont="1" applyFill="1" applyAlignment="1">
      <alignment horizontal="left" vertical="justify" wrapText="1"/>
    </xf>
    <xf numFmtId="0" fontId="3" fillId="0" borderId="16" xfId="34" applyNumberFormat="1" applyFont="1" applyBorder="1" applyProtection="1">
      <alignment horizontal="left"/>
    </xf>
    <xf numFmtId="0" fontId="3" fillId="0" borderId="2" xfId="34" applyFont="1">
      <alignment horizontal="left"/>
    </xf>
    <xf numFmtId="0" fontId="7" fillId="0" borderId="3" xfId="54" applyFont="1" applyFill="1" applyBorder="1" applyAlignment="1">
      <alignment horizontal="center" vertical="top" textRotation="90" wrapText="1"/>
    </xf>
    <xf numFmtId="49" fontId="8" fillId="0" borderId="5" xfId="54" applyNumberFormat="1" applyFont="1" applyFill="1" applyBorder="1" applyAlignment="1">
      <alignment horizontal="center" vertical="top" wrapText="1"/>
    </xf>
    <xf numFmtId="49" fontId="8" fillId="0" borderId="11" xfId="54" applyNumberFormat="1" applyFont="1" applyFill="1" applyBorder="1" applyAlignment="1">
      <alignment horizontal="center" vertical="top" wrapText="1"/>
    </xf>
    <xf numFmtId="0" fontId="10" fillId="0" borderId="1" xfId="54" applyFont="1" applyFill="1" applyBorder="1" applyAlignment="1">
      <alignment horizontal="center" vertical="top" wrapText="1"/>
    </xf>
    <xf numFmtId="0" fontId="8" fillId="0" borderId="6" xfId="54" applyFont="1" applyFill="1" applyBorder="1" applyAlignment="1">
      <alignment horizontal="center" vertical="top"/>
    </xf>
    <xf numFmtId="0" fontId="8" fillId="0" borderId="7" xfId="54" applyFont="1" applyFill="1" applyBorder="1" applyAlignment="1">
      <alignment horizontal="center" vertical="top"/>
    </xf>
    <xf numFmtId="0" fontId="8" fillId="0" borderId="8" xfId="54" applyFont="1" applyFill="1" applyBorder="1" applyAlignment="1">
      <alignment horizontal="center" vertical="top"/>
    </xf>
    <xf numFmtId="0" fontId="8" fillId="0" borderId="9" xfId="54" applyFont="1" applyFill="1" applyBorder="1" applyAlignment="1">
      <alignment horizontal="center" vertical="top" wrapText="1"/>
    </xf>
    <xf numFmtId="0" fontId="8" fillId="0" borderId="12" xfId="54" applyFont="1" applyFill="1" applyBorder="1" applyAlignment="1">
      <alignment horizontal="center" vertical="top" wrapText="1"/>
    </xf>
    <xf numFmtId="0" fontId="8" fillId="0" borderId="10" xfId="54" applyFont="1" applyFill="1" applyBorder="1" applyAlignment="1">
      <alignment horizontal="center" vertical="top" wrapText="1"/>
    </xf>
    <xf numFmtId="0" fontId="8" fillId="0" borderId="13" xfId="54" applyFont="1" applyFill="1" applyBorder="1" applyAlignment="1">
      <alignment horizontal="center" vertical="top" wrapText="1"/>
    </xf>
    <xf numFmtId="0" fontId="8" fillId="0" borderId="14" xfId="54" applyFont="1" applyFill="1" applyBorder="1" applyAlignment="1">
      <alignment horizontal="center" vertical="top" wrapText="1"/>
    </xf>
    <xf numFmtId="0" fontId="8" fillId="0" borderId="15" xfId="54" applyFont="1" applyFill="1" applyBorder="1" applyAlignment="1">
      <alignment horizontal="center" vertical="top" wrapText="1"/>
    </xf>
    <xf numFmtId="0" fontId="8" fillId="0" borderId="5" xfId="54" applyFont="1" applyFill="1" applyBorder="1" applyAlignment="1">
      <alignment horizontal="center" vertical="top" wrapText="1"/>
    </xf>
    <xf numFmtId="0" fontId="8" fillId="0" borderId="11" xfId="54" applyFont="1" applyFill="1" applyBorder="1" applyAlignment="1">
      <alignment horizontal="center" vertical="top" wrapText="1"/>
    </xf>
    <xf numFmtId="49" fontId="7" fillId="0" borderId="11" xfId="54" applyNumberFormat="1" applyFont="1" applyFill="1" applyBorder="1" applyAlignment="1">
      <alignment horizontal="center" textRotation="90" wrapText="1"/>
    </xf>
    <xf numFmtId="49" fontId="7" fillId="0" borderId="3" xfId="54" applyNumberFormat="1" applyFont="1" applyFill="1" applyBorder="1" applyAlignment="1">
      <alignment horizontal="center" textRotation="90" wrapText="1"/>
    </xf>
    <xf numFmtId="49" fontId="7" fillId="0" borderId="5" xfId="54" applyNumberFormat="1" applyFont="1" applyFill="1" applyBorder="1" applyAlignment="1">
      <alignment horizontal="center" textRotation="90" wrapText="1"/>
    </xf>
  </cellXfs>
  <cellStyles count="59">
    <cellStyle name="br" xfId="40"/>
    <cellStyle name="col" xfId="39"/>
    <cellStyle name="st26" xfId="56"/>
    <cellStyle name="st50" xfId="35"/>
    <cellStyle name="st51" xfId="32"/>
    <cellStyle name="st52" xfId="53"/>
    <cellStyle name="style0" xfId="41"/>
    <cellStyle name="td" xfId="42"/>
    <cellStyle name="tr" xfId="38"/>
    <cellStyle name="xl21" xfId="43"/>
    <cellStyle name="xl22" xfId="6"/>
    <cellStyle name="xl23" xfId="44"/>
    <cellStyle name="xl24" xfId="2"/>
    <cellStyle name="xl25" xfId="7"/>
    <cellStyle name="xl26" xfId="31"/>
    <cellStyle name="xl27" xfId="8"/>
    <cellStyle name="xl28" xfId="9"/>
    <cellStyle name="xl29" xfId="10"/>
    <cellStyle name="xl30" xfId="11"/>
    <cellStyle name="xl31" xfId="12"/>
    <cellStyle name="xl32" xfId="13"/>
    <cellStyle name="xl33" xfId="45"/>
    <cellStyle name="xl34" xfId="14"/>
    <cellStyle name="xl35" xfId="15"/>
    <cellStyle name="xl36" xfId="16"/>
    <cellStyle name="xl37" xfId="17"/>
    <cellStyle name="xl38" xfId="34"/>
    <cellStyle name="xl39" xfId="18"/>
    <cellStyle name="xl40" xfId="46"/>
    <cellStyle name="xl41" xfId="47"/>
    <cellStyle name="xl42" xfId="1"/>
    <cellStyle name="xl43" xfId="19"/>
    <cellStyle name="xl44" xfId="20"/>
    <cellStyle name="xl45" xfId="21"/>
    <cellStyle name="xl46" xfId="22"/>
    <cellStyle name="xl47" xfId="23"/>
    <cellStyle name="xl48" xfId="24"/>
    <cellStyle name="xl49" xfId="25"/>
    <cellStyle name="xl50" xfId="26"/>
    <cellStyle name="xl51" xfId="27"/>
    <cellStyle name="xl52" xfId="28"/>
    <cellStyle name="xl53" xfId="29"/>
    <cellStyle name="xl54" xfId="37"/>
    <cellStyle name="xl55" xfId="48"/>
    <cellStyle name="xl56" xfId="36"/>
    <cellStyle name="xl57" xfId="3"/>
    <cellStyle name="xl58" xfId="4"/>
    <cellStyle name="xl59" xfId="5"/>
    <cellStyle name="xl60" xfId="49"/>
    <cellStyle name="xl61" xfId="30"/>
    <cellStyle name="xl62" xfId="50"/>
    <cellStyle name="xl63" xfId="51"/>
    <cellStyle name="xl64" xfId="52"/>
    <cellStyle name="xl65" xfId="33"/>
    <cellStyle name="Денежный_без учета счетов бюджета" xfId="55"/>
    <cellStyle name="Обычный" xfId="0" builtinId="0"/>
    <cellStyle name="Обычный 18" xfId="57"/>
    <cellStyle name="Обычный 20" xfId="58"/>
    <cellStyle name="Обычный_без учета счетов бюджета" xfId="54"/>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0</xdr:colOff>
      <xdr:row>0</xdr:row>
      <xdr:rowOff>0</xdr:rowOff>
    </xdr:from>
    <xdr:to>
      <xdr:col>11</xdr:col>
      <xdr:colOff>323850</xdr:colOff>
      <xdr:row>5</xdr:row>
      <xdr:rowOff>104775</xdr:rowOff>
    </xdr:to>
    <xdr:sp macro="" textlink="">
      <xdr:nvSpPr>
        <xdr:cNvPr id="3" name="Text Box 7"/>
        <xdr:cNvSpPr txBox="1">
          <a:spLocks noChangeArrowheads="1"/>
        </xdr:cNvSpPr>
      </xdr:nvSpPr>
      <xdr:spPr bwMode="auto">
        <a:xfrm>
          <a:off x="7905750" y="0"/>
          <a:ext cx="3343275" cy="1057275"/>
        </a:xfrm>
        <a:prstGeom prst="rect">
          <a:avLst/>
        </a:prstGeom>
        <a:solidFill>
          <a:srgbClr val="FFFFFF"/>
        </a:solidFill>
        <a:ln w="9525">
          <a:solidFill>
            <a:srgbClr val="FFFFFF"/>
          </a:solidFill>
          <a:miter lim="800000"/>
          <a:headEnd/>
          <a:tailEnd/>
        </a:ln>
      </xdr:spPr>
      <xdr:txBody>
        <a:bodyPr vertOverflow="clip" wrap="square" lIns="91440" tIns="45720" rIns="91440" bIns="45720" anchor="t" upright="1"/>
        <a:lstStyle/>
        <a:p>
          <a:pPr algn="l" rtl="0">
            <a:defRPr sz="1000"/>
          </a:pPr>
          <a:r>
            <a:rPr lang="ru-RU" sz="1200" b="0" i="0" u="none" strike="noStrike" baseline="0">
              <a:solidFill>
                <a:srgbClr val="000000"/>
              </a:solidFill>
              <a:latin typeface="Times New Roman"/>
              <a:cs typeface="Times New Roman"/>
            </a:rPr>
            <a:t>Приложение №  2  </a:t>
          </a:r>
        </a:p>
        <a:p>
          <a:pPr algn="l" rtl="0">
            <a:defRPr sz="1000"/>
          </a:pPr>
          <a:r>
            <a:rPr lang="ru-RU" sz="1200" b="0" i="0" u="none" strike="noStrike" baseline="0">
              <a:solidFill>
                <a:srgbClr val="000000"/>
              </a:solidFill>
              <a:latin typeface="Times New Roman"/>
              <a:cs typeface="Times New Roman"/>
            </a:rPr>
            <a:t>к постановлению администрации мунциипального образования город Гусь-Хрустальный Владимирской области </a:t>
          </a:r>
        </a:p>
        <a:p>
          <a:pPr algn="l" rtl="0">
            <a:defRPr sz="1000"/>
          </a:pPr>
          <a:r>
            <a:rPr lang="ru-RU" sz="1200" b="0" i="0" u="none" strike="noStrike" baseline="0">
              <a:solidFill>
                <a:srgbClr val="000000"/>
              </a:solidFill>
              <a:latin typeface="Times New Roman"/>
              <a:cs typeface="Times New Roman"/>
            </a:rPr>
            <a:t>от 19.10.2020г. № 103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8:P561"/>
  <sheetViews>
    <sheetView showGridLines="0" tabSelected="1" zoomScaleNormal="100" zoomScaleSheetLayoutView="100" workbookViewId="0">
      <selection sqref="A1:L561"/>
    </sheetView>
  </sheetViews>
  <sheetFormatPr defaultRowHeight="15" outlineLevelRow="4" x14ac:dyDescent="0.25"/>
  <cols>
    <col min="1" max="1" width="7.7109375" style="8" customWidth="1"/>
    <col min="2" max="2" width="40" style="8" customWidth="1"/>
    <col min="3" max="3" width="7.7109375" style="8" customWidth="1"/>
    <col min="4" max="4" width="12.5703125" style="8" customWidth="1"/>
    <col min="5" max="5" width="7.7109375" style="8" customWidth="1"/>
    <col min="6" max="7" width="14.7109375" style="9" customWidth="1"/>
    <col min="8" max="8" width="13.42578125" style="74" customWidth="1"/>
    <col min="9" max="9" width="13.85546875" style="9" customWidth="1"/>
    <col min="10" max="10" width="15.42578125" style="1" customWidth="1"/>
    <col min="11" max="11" width="16" style="79" customWidth="1"/>
    <col min="12" max="16384" width="9.140625" style="1"/>
  </cols>
  <sheetData>
    <row r="8" spans="1:11" x14ac:dyDescent="0.25">
      <c r="A8" s="86" t="s">
        <v>472</v>
      </c>
      <c r="B8" s="86"/>
      <c r="C8" s="86"/>
      <c r="D8" s="86"/>
      <c r="E8" s="86"/>
      <c r="F8" s="86"/>
      <c r="G8" s="86"/>
      <c r="H8" s="86"/>
      <c r="I8" s="86"/>
      <c r="J8" s="86"/>
      <c r="K8" s="86"/>
    </row>
    <row r="9" spans="1:11" ht="33" customHeight="1" x14ac:dyDescent="0.25">
      <c r="A9" s="86"/>
      <c r="B9" s="86"/>
      <c r="C9" s="86"/>
      <c r="D9" s="86"/>
      <c r="E9" s="86"/>
      <c r="F9" s="86"/>
      <c r="G9" s="86"/>
      <c r="H9" s="86"/>
      <c r="I9" s="86"/>
      <c r="J9" s="86"/>
      <c r="K9" s="86"/>
    </row>
    <row r="12" spans="1:11" x14ac:dyDescent="0.25">
      <c r="A12" s="83" t="s">
        <v>456</v>
      </c>
      <c r="B12" s="84" t="s">
        <v>457</v>
      </c>
      <c r="C12" s="87" t="s">
        <v>458</v>
      </c>
      <c r="D12" s="88"/>
      <c r="E12" s="89"/>
      <c r="F12" s="90" t="s">
        <v>459</v>
      </c>
      <c r="G12" s="90" t="s">
        <v>460</v>
      </c>
      <c r="H12" s="92"/>
      <c r="I12" s="96" t="s">
        <v>471</v>
      </c>
      <c r="J12" s="90" t="s">
        <v>460</v>
      </c>
      <c r="K12" s="92"/>
    </row>
    <row r="13" spans="1:11" x14ac:dyDescent="0.25">
      <c r="A13" s="83"/>
      <c r="B13" s="85"/>
      <c r="C13" s="98" t="s">
        <v>461</v>
      </c>
      <c r="D13" s="98" t="s">
        <v>462</v>
      </c>
      <c r="E13" s="99" t="s">
        <v>463</v>
      </c>
      <c r="F13" s="91"/>
      <c r="G13" s="91"/>
      <c r="H13" s="93"/>
      <c r="I13" s="97"/>
      <c r="J13" s="91"/>
      <c r="K13" s="93"/>
    </row>
    <row r="14" spans="1:11" x14ac:dyDescent="0.25">
      <c r="A14" s="83"/>
      <c r="B14" s="85"/>
      <c r="C14" s="98"/>
      <c r="D14" s="98"/>
      <c r="E14" s="99"/>
      <c r="F14" s="91"/>
      <c r="G14" s="91"/>
      <c r="H14" s="93"/>
      <c r="I14" s="97"/>
      <c r="J14" s="91"/>
      <c r="K14" s="93"/>
    </row>
    <row r="15" spans="1:11" x14ac:dyDescent="0.25">
      <c r="A15" s="83"/>
      <c r="B15" s="85"/>
      <c r="C15" s="98"/>
      <c r="D15" s="98"/>
      <c r="E15" s="99"/>
      <c r="F15" s="91"/>
      <c r="G15" s="94"/>
      <c r="H15" s="95"/>
      <c r="I15" s="97"/>
      <c r="J15" s="94"/>
      <c r="K15" s="95"/>
    </row>
    <row r="16" spans="1:11" ht="24" x14ac:dyDescent="0.25">
      <c r="A16" s="83"/>
      <c r="B16" s="85"/>
      <c r="C16" s="98"/>
      <c r="D16" s="98"/>
      <c r="E16" s="100"/>
      <c r="F16" s="91"/>
      <c r="G16" s="18" t="s">
        <v>464</v>
      </c>
      <c r="H16" s="19" t="s">
        <v>465</v>
      </c>
      <c r="I16" s="97"/>
      <c r="J16" s="18" t="s">
        <v>464</v>
      </c>
      <c r="K16" s="20" t="s">
        <v>465</v>
      </c>
    </row>
    <row r="17" spans="1:11" x14ac:dyDescent="0.25">
      <c r="A17" s="21">
        <v>1</v>
      </c>
      <c r="B17" s="22" t="s">
        <v>466</v>
      </c>
      <c r="C17" s="21" t="s">
        <v>467</v>
      </c>
      <c r="D17" s="21" t="s">
        <v>468</v>
      </c>
      <c r="E17" s="21" t="s">
        <v>469</v>
      </c>
      <c r="F17" s="22">
        <v>6</v>
      </c>
      <c r="G17" s="22">
        <v>7</v>
      </c>
      <c r="H17" s="23">
        <v>8</v>
      </c>
      <c r="I17" s="23">
        <v>9</v>
      </c>
      <c r="J17" s="22">
        <v>10</v>
      </c>
      <c r="K17" s="23">
        <v>11</v>
      </c>
    </row>
    <row r="18" spans="1:11" ht="51" x14ac:dyDescent="0.25">
      <c r="A18" s="13" t="s">
        <v>242</v>
      </c>
      <c r="B18" s="12" t="s">
        <v>241</v>
      </c>
      <c r="C18" s="13" t="s">
        <v>2</v>
      </c>
      <c r="D18" s="13" t="s">
        <v>3</v>
      </c>
      <c r="E18" s="13" t="s">
        <v>4</v>
      </c>
      <c r="F18" s="14">
        <v>6733</v>
      </c>
      <c r="G18" s="14">
        <v>6733</v>
      </c>
      <c r="H18" s="70"/>
      <c r="I18" s="15">
        <v>4605.8275000000003</v>
      </c>
      <c r="J18" s="15">
        <v>4605.8275000000003</v>
      </c>
      <c r="K18" s="75"/>
    </row>
    <row r="19" spans="1:11" ht="25.5" x14ac:dyDescent="0.25">
      <c r="A19" s="13" t="s">
        <v>242</v>
      </c>
      <c r="B19" s="12" t="s">
        <v>5</v>
      </c>
      <c r="C19" s="13" t="s">
        <v>6</v>
      </c>
      <c r="D19" s="13" t="s">
        <v>3</v>
      </c>
      <c r="E19" s="13" t="s">
        <v>4</v>
      </c>
      <c r="F19" s="14">
        <v>6733</v>
      </c>
      <c r="G19" s="14">
        <v>6733</v>
      </c>
      <c r="H19" s="70"/>
      <c r="I19" s="15">
        <v>4605.8275000000003</v>
      </c>
      <c r="J19" s="15">
        <v>4605.8275000000003</v>
      </c>
      <c r="K19" s="75"/>
    </row>
    <row r="20" spans="1:11" ht="63.75" x14ac:dyDescent="0.25">
      <c r="A20" s="13" t="s">
        <v>242</v>
      </c>
      <c r="B20" s="12" t="s">
        <v>243</v>
      </c>
      <c r="C20" s="13" t="s">
        <v>244</v>
      </c>
      <c r="D20" s="13" t="s">
        <v>3</v>
      </c>
      <c r="E20" s="13" t="s">
        <v>4</v>
      </c>
      <c r="F20" s="14">
        <v>4826.2</v>
      </c>
      <c r="G20" s="14">
        <v>4826.2</v>
      </c>
      <c r="H20" s="70"/>
      <c r="I20" s="15">
        <v>3393.1837999999998</v>
      </c>
      <c r="J20" s="15">
        <v>3393.1837999999998</v>
      </c>
      <c r="K20" s="75"/>
    </row>
    <row r="21" spans="1:11" ht="63.75" x14ac:dyDescent="0.25">
      <c r="A21" s="13" t="s">
        <v>242</v>
      </c>
      <c r="B21" s="12" t="s">
        <v>245</v>
      </c>
      <c r="C21" s="13" t="s">
        <v>244</v>
      </c>
      <c r="D21" s="13" t="s">
        <v>246</v>
      </c>
      <c r="E21" s="13" t="s">
        <v>4</v>
      </c>
      <c r="F21" s="14">
        <v>2319.4</v>
      </c>
      <c r="G21" s="14">
        <v>2319.4</v>
      </c>
      <c r="H21" s="70"/>
      <c r="I21" s="15">
        <v>1603.8775000000001</v>
      </c>
      <c r="J21" s="15">
        <v>1603.8775000000001</v>
      </c>
      <c r="K21" s="75"/>
    </row>
    <row r="22" spans="1:11" ht="76.5" x14ac:dyDescent="0.25">
      <c r="A22" s="5" t="s">
        <v>242</v>
      </c>
      <c r="B22" s="4" t="s">
        <v>11</v>
      </c>
      <c r="C22" s="5" t="s">
        <v>244</v>
      </c>
      <c r="D22" s="5" t="s">
        <v>246</v>
      </c>
      <c r="E22" s="5" t="s">
        <v>12</v>
      </c>
      <c r="F22" s="6">
        <v>2319.4</v>
      </c>
      <c r="G22" s="6">
        <v>2319.4</v>
      </c>
      <c r="H22" s="71"/>
      <c r="I22" s="10">
        <v>1603.8775000000001</v>
      </c>
      <c r="J22" s="10">
        <v>1603.8775000000001</v>
      </c>
      <c r="K22" s="76"/>
    </row>
    <row r="23" spans="1:11" ht="38.25" x14ac:dyDescent="0.25">
      <c r="A23" s="13" t="s">
        <v>242</v>
      </c>
      <c r="B23" s="12" t="s">
        <v>247</v>
      </c>
      <c r="C23" s="13" t="s">
        <v>244</v>
      </c>
      <c r="D23" s="13" t="s">
        <v>248</v>
      </c>
      <c r="E23" s="13" t="s">
        <v>4</v>
      </c>
      <c r="F23" s="14">
        <v>2183.9</v>
      </c>
      <c r="G23" s="14">
        <v>2183.9</v>
      </c>
      <c r="H23" s="70"/>
      <c r="I23" s="15">
        <v>1563.0877</v>
      </c>
      <c r="J23" s="15">
        <v>1563.0877</v>
      </c>
      <c r="K23" s="75"/>
    </row>
    <row r="24" spans="1:11" ht="76.5" x14ac:dyDescent="0.25">
      <c r="A24" s="5" t="s">
        <v>242</v>
      </c>
      <c r="B24" s="4" t="s">
        <v>11</v>
      </c>
      <c r="C24" s="5" t="s">
        <v>244</v>
      </c>
      <c r="D24" s="5" t="s">
        <v>248</v>
      </c>
      <c r="E24" s="5" t="s">
        <v>12</v>
      </c>
      <c r="F24" s="6">
        <v>2183.9</v>
      </c>
      <c r="G24" s="6">
        <v>2183.9</v>
      </c>
      <c r="H24" s="71"/>
      <c r="I24" s="10">
        <v>1563.0877</v>
      </c>
      <c r="J24" s="10">
        <v>1563.0877</v>
      </c>
      <c r="K24" s="76"/>
    </row>
    <row r="25" spans="1:11" ht="38.25" x14ac:dyDescent="0.25">
      <c r="A25" s="13" t="s">
        <v>242</v>
      </c>
      <c r="B25" s="12" t="s">
        <v>17</v>
      </c>
      <c r="C25" s="13" t="s">
        <v>244</v>
      </c>
      <c r="D25" s="13" t="s">
        <v>249</v>
      </c>
      <c r="E25" s="13" t="s">
        <v>4</v>
      </c>
      <c r="F25" s="14">
        <v>322.89999999999998</v>
      </c>
      <c r="G25" s="14">
        <v>322.89999999999998</v>
      </c>
      <c r="H25" s="70"/>
      <c r="I25" s="15">
        <v>226.21860000000001</v>
      </c>
      <c r="J25" s="15">
        <v>226.21860000000001</v>
      </c>
      <c r="K25" s="75"/>
    </row>
    <row r="26" spans="1:11" ht="76.5" x14ac:dyDescent="0.25">
      <c r="A26" s="5" t="s">
        <v>242</v>
      </c>
      <c r="B26" s="4" t="s">
        <v>11</v>
      </c>
      <c r="C26" s="5" t="s">
        <v>244</v>
      </c>
      <c r="D26" s="5" t="s">
        <v>249</v>
      </c>
      <c r="E26" s="5" t="s">
        <v>12</v>
      </c>
      <c r="F26" s="6">
        <v>12</v>
      </c>
      <c r="G26" s="6">
        <v>12</v>
      </c>
      <c r="H26" s="71"/>
      <c r="I26" s="10">
        <v>8</v>
      </c>
      <c r="J26" s="10">
        <v>8</v>
      </c>
      <c r="K26" s="76"/>
    </row>
    <row r="27" spans="1:11" ht="38.25" x14ac:dyDescent="0.25">
      <c r="A27" s="5" t="s">
        <v>242</v>
      </c>
      <c r="B27" s="4" t="s">
        <v>19</v>
      </c>
      <c r="C27" s="5" t="s">
        <v>244</v>
      </c>
      <c r="D27" s="5" t="s">
        <v>249</v>
      </c>
      <c r="E27" s="5" t="s">
        <v>20</v>
      </c>
      <c r="F27" s="6">
        <v>304.2</v>
      </c>
      <c r="G27" s="6">
        <v>304.2</v>
      </c>
      <c r="H27" s="71"/>
      <c r="I27" s="10">
        <v>213.20859999999999</v>
      </c>
      <c r="J27" s="10">
        <v>213.20859999999999</v>
      </c>
      <c r="K27" s="76"/>
    </row>
    <row r="28" spans="1:11" x14ac:dyDescent="0.25">
      <c r="A28" s="5" t="s">
        <v>242</v>
      </c>
      <c r="B28" s="4" t="s">
        <v>21</v>
      </c>
      <c r="C28" s="5" t="s">
        <v>244</v>
      </c>
      <c r="D28" s="5" t="s">
        <v>249</v>
      </c>
      <c r="E28" s="5" t="s">
        <v>22</v>
      </c>
      <c r="F28" s="6">
        <v>6.7</v>
      </c>
      <c r="G28" s="6">
        <v>6.7</v>
      </c>
      <c r="H28" s="71"/>
      <c r="I28" s="10">
        <v>5.01</v>
      </c>
      <c r="J28" s="10">
        <v>5.01</v>
      </c>
      <c r="K28" s="76"/>
    </row>
    <row r="29" spans="1:11" ht="25.5" x14ac:dyDescent="0.25">
      <c r="A29" s="13" t="s">
        <v>242</v>
      </c>
      <c r="B29" s="12" t="s">
        <v>41</v>
      </c>
      <c r="C29" s="13" t="s">
        <v>42</v>
      </c>
      <c r="D29" s="13" t="s">
        <v>3</v>
      </c>
      <c r="E29" s="13" t="s">
        <v>4</v>
      </c>
      <c r="F29" s="14">
        <v>1906.8</v>
      </c>
      <c r="G29" s="14">
        <v>1906.8</v>
      </c>
      <c r="H29" s="70"/>
      <c r="I29" s="15">
        <v>1212.6437000000001</v>
      </c>
      <c r="J29" s="15">
        <v>1212.6437000000001</v>
      </c>
      <c r="K29" s="75"/>
    </row>
    <row r="30" spans="1:11" ht="38.25" x14ac:dyDescent="0.25">
      <c r="A30" s="13" t="s">
        <v>242</v>
      </c>
      <c r="B30" s="12" t="s">
        <v>250</v>
      </c>
      <c r="C30" s="13" t="s">
        <v>42</v>
      </c>
      <c r="D30" s="13" t="s">
        <v>251</v>
      </c>
      <c r="E30" s="13" t="s">
        <v>4</v>
      </c>
      <c r="F30" s="14">
        <v>1906.8</v>
      </c>
      <c r="G30" s="14">
        <v>1906.8</v>
      </c>
      <c r="H30" s="70"/>
      <c r="I30" s="15">
        <v>1212.6437000000001</v>
      </c>
      <c r="J30" s="15">
        <v>1212.6437000000001</v>
      </c>
      <c r="K30" s="75"/>
    </row>
    <row r="31" spans="1:11" ht="38.25" x14ac:dyDescent="0.25">
      <c r="A31" s="5" t="s">
        <v>242</v>
      </c>
      <c r="B31" s="4" t="s">
        <v>19</v>
      </c>
      <c r="C31" s="5" t="s">
        <v>42</v>
      </c>
      <c r="D31" s="5" t="s">
        <v>251</v>
      </c>
      <c r="E31" s="5" t="s">
        <v>20</v>
      </c>
      <c r="F31" s="6">
        <v>1906.8</v>
      </c>
      <c r="G31" s="6">
        <v>1906.8</v>
      </c>
      <c r="H31" s="71"/>
      <c r="I31" s="10">
        <v>1212.6437000000001</v>
      </c>
      <c r="J31" s="10">
        <v>1212.6437000000001</v>
      </c>
      <c r="K31" s="76"/>
    </row>
    <row r="32" spans="1:11" ht="38.25" x14ac:dyDescent="0.25">
      <c r="A32" s="13" t="s">
        <v>1</v>
      </c>
      <c r="B32" s="12" t="s">
        <v>0</v>
      </c>
      <c r="C32" s="13" t="s">
        <v>2</v>
      </c>
      <c r="D32" s="13" t="s">
        <v>3</v>
      </c>
      <c r="E32" s="13" t="s">
        <v>4</v>
      </c>
      <c r="F32" s="14">
        <v>445454.1</v>
      </c>
      <c r="G32" s="14">
        <f>G33+G99+G119+G171+G251+G276</f>
        <v>196146.83739999999</v>
      </c>
      <c r="H32" s="70">
        <f t="shared" ref="H32:K32" si="0">H33+H99+H119+H171+H251+H276</f>
        <v>249307.26260000002</v>
      </c>
      <c r="I32" s="14">
        <f t="shared" si="0"/>
        <v>326443.66019999998</v>
      </c>
      <c r="J32" s="14">
        <v>139241.70000000001</v>
      </c>
      <c r="K32" s="70">
        <f t="shared" si="0"/>
        <v>187202.00549999997</v>
      </c>
    </row>
    <row r="33" spans="1:16" ht="25.5" outlineLevel="1" x14ac:dyDescent="0.25">
      <c r="A33" s="13" t="s">
        <v>1</v>
      </c>
      <c r="B33" s="12" t="s">
        <v>5</v>
      </c>
      <c r="C33" s="13" t="s">
        <v>6</v>
      </c>
      <c r="D33" s="13" t="s">
        <v>3</v>
      </c>
      <c r="E33" s="13" t="s">
        <v>4</v>
      </c>
      <c r="F33" s="14">
        <v>71718.214399999997</v>
      </c>
      <c r="G33" s="14">
        <f>G34+G37+G49+G52+G57+G60</f>
        <v>66352.174399999989</v>
      </c>
      <c r="H33" s="70">
        <f t="shared" ref="H33:K33" si="1">H34+H37+H49+H52+H57+H60</f>
        <v>5366.04</v>
      </c>
      <c r="I33" s="14">
        <f t="shared" si="1"/>
        <v>51010.969799999992</v>
      </c>
      <c r="J33" s="14">
        <f t="shared" si="1"/>
        <v>47826.5651</v>
      </c>
      <c r="K33" s="70">
        <f t="shared" si="1"/>
        <v>3184.4047</v>
      </c>
      <c r="P33" s="1" t="s">
        <v>470</v>
      </c>
    </row>
    <row r="34" spans="1:16" ht="51" outlineLevel="2" x14ac:dyDescent="0.25">
      <c r="A34" s="13" t="s">
        <v>1</v>
      </c>
      <c r="B34" s="12" t="s">
        <v>7</v>
      </c>
      <c r="C34" s="13" t="s">
        <v>8</v>
      </c>
      <c r="D34" s="13" t="s">
        <v>3</v>
      </c>
      <c r="E34" s="13" t="s">
        <v>4</v>
      </c>
      <c r="F34" s="14">
        <v>2319.4</v>
      </c>
      <c r="G34" s="14">
        <v>2319.4</v>
      </c>
      <c r="H34" s="70"/>
      <c r="I34" s="15">
        <v>1602.3724</v>
      </c>
      <c r="J34" s="15">
        <v>1602.3724</v>
      </c>
      <c r="K34" s="75"/>
    </row>
    <row r="35" spans="1:16" ht="51" outlineLevel="3" x14ac:dyDescent="0.25">
      <c r="A35" s="13" t="s">
        <v>1</v>
      </c>
      <c r="B35" s="12" t="s">
        <v>9</v>
      </c>
      <c r="C35" s="13" t="s">
        <v>8</v>
      </c>
      <c r="D35" s="13" t="s">
        <v>10</v>
      </c>
      <c r="E35" s="13" t="s">
        <v>4</v>
      </c>
      <c r="F35" s="14">
        <v>2319.4</v>
      </c>
      <c r="G35" s="14">
        <v>2319.4</v>
      </c>
      <c r="H35" s="70"/>
      <c r="I35" s="15">
        <v>1602.3724</v>
      </c>
      <c r="J35" s="15">
        <v>1602.3724</v>
      </c>
      <c r="K35" s="75"/>
    </row>
    <row r="36" spans="1:16" ht="76.5" outlineLevel="4" x14ac:dyDescent="0.25">
      <c r="A36" s="5" t="s">
        <v>1</v>
      </c>
      <c r="B36" s="4" t="s">
        <v>11</v>
      </c>
      <c r="C36" s="5" t="s">
        <v>8</v>
      </c>
      <c r="D36" s="5" t="s">
        <v>10</v>
      </c>
      <c r="E36" s="5" t="s">
        <v>12</v>
      </c>
      <c r="F36" s="6">
        <v>2319.4</v>
      </c>
      <c r="G36" s="6">
        <v>2319.4</v>
      </c>
      <c r="H36" s="71"/>
      <c r="I36" s="10">
        <v>1602.3724</v>
      </c>
      <c r="J36" s="10">
        <v>1602.3724</v>
      </c>
      <c r="K36" s="76"/>
    </row>
    <row r="37" spans="1:16" ht="76.5" outlineLevel="2" x14ac:dyDescent="0.25">
      <c r="A37" s="13" t="s">
        <v>1</v>
      </c>
      <c r="B37" s="12" t="s">
        <v>13</v>
      </c>
      <c r="C37" s="13" t="s">
        <v>14</v>
      </c>
      <c r="D37" s="13" t="s">
        <v>3</v>
      </c>
      <c r="E37" s="13" t="s">
        <v>4</v>
      </c>
      <c r="F37" s="14">
        <v>21103.5</v>
      </c>
      <c r="G37" s="14">
        <f>G38+G40+G43+G46</f>
        <v>20238.599999999999</v>
      </c>
      <c r="H37" s="70">
        <f t="shared" ref="H37:K37" si="2">H38+H40+H43+H46</f>
        <v>864.9</v>
      </c>
      <c r="I37" s="14">
        <f t="shared" si="2"/>
        <v>14903.324000000002</v>
      </c>
      <c r="J37" s="14">
        <f t="shared" si="2"/>
        <v>14410.416500000001</v>
      </c>
      <c r="K37" s="70">
        <f t="shared" si="2"/>
        <v>492.90750000000003</v>
      </c>
    </row>
    <row r="38" spans="1:16" ht="38.25" outlineLevel="3" x14ac:dyDescent="0.25">
      <c r="A38" s="13" t="s">
        <v>1</v>
      </c>
      <c r="B38" s="12" t="s">
        <v>15</v>
      </c>
      <c r="C38" s="13" t="s">
        <v>14</v>
      </c>
      <c r="D38" s="13" t="s">
        <v>16</v>
      </c>
      <c r="E38" s="13" t="s">
        <v>4</v>
      </c>
      <c r="F38" s="14">
        <v>19687.8</v>
      </c>
      <c r="G38" s="14">
        <v>19687.8</v>
      </c>
      <c r="H38" s="70"/>
      <c r="I38" s="15">
        <v>13956.9215</v>
      </c>
      <c r="J38" s="15">
        <v>13956.9215</v>
      </c>
      <c r="K38" s="75"/>
    </row>
    <row r="39" spans="1:16" ht="76.5" outlineLevel="4" x14ac:dyDescent="0.25">
      <c r="A39" s="5" t="s">
        <v>1</v>
      </c>
      <c r="B39" s="4" t="s">
        <v>11</v>
      </c>
      <c r="C39" s="5" t="s">
        <v>14</v>
      </c>
      <c r="D39" s="5" t="s">
        <v>16</v>
      </c>
      <c r="E39" s="5" t="s">
        <v>12</v>
      </c>
      <c r="F39" s="6">
        <v>19687.8</v>
      </c>
      <c r="G39" s="6">
        <v>19687.8</v>
      </c>
      <c r="H39" s="71"/>
      <c r="I39" s="10">
        <v>13956.9215</v>
      </c>
      <c r="J39" s="10">
        <v>13956.9215</v>
      </c>
      <c r="K39" s="76"/>
    </row>
    <row r="40" spans="1:16" ht="38.25" outlineLevel="3" x14ac:dyDescent="0.25">
      <c r="A40" s="13" t="s">
        <v>1</v>
      </c>
      <c r="B40" s="12" t="s">
        <v>17</v>
      </c>
      <c r="C40" s="13" t="s">
        <v>14</v>
      </c>
      <c r="D40" s="13" t="s">
        <v>18</v>
      </c>
      <c r="E40" s="13" t="s">
        <v>4</v>
      </c>
      <c r="F40" s="14">
        <v>550.79999999999995</v>
      </c>
      <c r="G40" s="14">
        <v>550.79999999999995</v>
      </c>
      <c r="H40" s="70"/>
      <c r="I40" s="15">
        <v>453.495</v>
      </c>
      <c r="J40" s="15">
        <v>453.495</v>
      </c>
      <c r="K40" s="75"/>
    </row>
    <row r="41" spans="1:16" ht="38.25" outlineLevel="4" x14ac:dyDescent="0.25">
      <c r="A41" s="5" t="s">
        <v>1</v>
      </c>
      <c r="B41" s="4" t="s">
        <v>19</v>
      </c>
      <c r="C41" s="5" t="s">
        <v>14</v>
      </c>
      <c r="D41" s="5" t="s">
        <v>18</v>
      </c>
      <c r="E41" s="5" t="s">
        <v>20</v>
      </c>
      <c r="F41" s="6">
        <v>64</v>
      </c>
      <c r="G41" s="6">
        <v>64</v>
      </c>
      <c r="H41" s="71"/>
      <c r="I41" s="10">
        <v>44.494999999999997</v>
      </c>
      <c r="J41" s="10">
        <v>44.494999999999997</v>
      </c>
      <c r="K41" s="76"/>
    </row>
    <row r="42" spans="1:16" outlineLevel="4" x14ac:dyDescent="0.25">
      <c r="A42" s="5" t="s">
        <v>1</v>
      </c>
      <c r="B42" s="4" t="s">
        <v>21</v>
      </c>
      <c r="C42" s="5" t="s">
        <v>14</v>
      </c>
      <c r="D42" s="5" t="s">
        <v>18</v>
      </c>
      <c r="E42" s="5" t="s">
        <v>22</v>
      </c>
      <c r="F42" s="6">
        <v>486.8</v>
      </c>
      <c r="G42" s="6">
        <v>486.8</v>
      </c>
      <c r="H42" s="71"/>
      <c r="I42" s="10">
        <v>409</v>
      </c>
      <c r="J42" s="10">
        <v>409</v>
      </c>
      <c r="K42" s="76"/>
    </row>
    <row r="43" spans="1:16" ht="38.25" outlineLevel="3" x14ac:dyDescent="0.25">
      <c r="A43" s="13" t="s">
        <v>1</v>
      </c>
      <c r="B43" s="12" t="s">
        <v>23</v>
      </c>
      <c r="C43" s="13" t="s">
        <v>14</v>
      </c>
      <c r="D43" s="13" t="s">
        <v>24</v>
      </c>
      <c r="E43" s="13" t="s">
        <v>4</v>
      </c>
      <c r="F43" s="14">
        <v>455.4</v>
      </c>
      <c r="G43" s="14"/>
      <c r="H43" s="70">
        <v>455.4</v>
      </c>
      <c r="I43" s="15">
        <v>260.71960000000001</v>
      </c>
      <c r="J43" s="16"/>
      <c r="K43" s="43">
        <v>260.71960000000001</v>
      </c>
    </row>
    <row r="44" spans="1:16" ht="76.5" outlineLevel="4" x14ac:dyDescent="0.25">
      <c r="A44" s="5" t="s">
        <v>1</v>
      </c>
      <c r="B44" s="4" t="s">
        <v>11</v>
      </c>
      <c r="C44" s="5" t="s">
        <v>14</v>
      </c>
      <c r="D44" s="5" t="s">
        <v>24</v>
      </c>
      <c r="E44" s="5" t="s">
        <v>12</v>
      </c>
      <c r="F44" s="6">
        <v>346.3</v>
      </c>
      <c r="G44" s="6"/>
      <c r="H44" s="71">
        <v>346.3</v>
      </c>
      <c r="I44" s="10">
        <v>216.0736</v>
      </c>
      <c r="J44" s="11"/>
      <c r="K44" s="44">
        <v>216.0736</v>
      </c>
    </row>
    <row r="45" spans="1:16" ht="38.25" outlineLevel="4" x14ac:dyDescent="0.25">
      <c r="A45" s="5" t="s">
        <v>1</v>
      </c>
      <c r="B45" s="4" t="s">
        <v>19</v>
      </c>
      <c r="C45" s="5" t="s">
        <v>14</v>
      </c>
      <c r="D45" s="5" t="s">
        <v>24</v>
      </c>
      <c r="E45" s="5" t="s">
        <v>20</v>
      </c>
      <c r="F45" s="6">
        <v>109.1</v>
      </c>
      <c r="G45" s="6"/>
      <c r="H45" s="71">
        <v>109.1</v>
      </c>
      <c r="I45" s="10">
        <v>44.646000000000001</v>
      </c>
      <c r="J45" s="11"/>
      <c r="K45" s="44">
        <v>44.646000000000001</v>
      </c>
    </row>
    <row r="46" spans="1:16" ht="51" outlineLevel="3" x14ac:dyDescent="0.25">
      <c r="A46" s="13" t="s">
        <v>1</v>
      </c>
      <c r="B46" s="12" t="s">
        <v>25</v>
      </c>
      <c r="C46" s="13" t="s">
        <v>14</v>
      </c>
      <c r="D46" s="13" t="s">
        <v>26</v>
      </c>
      <c r="E46" s="13" t="s">
        <v>4</v>
      </c>
      <c r="F46" s="14">
        <v>409.5</v>
      </c>
      <c r="G46" s="14"/>
      <c r="H46" s="70">
        <v>409.5</v>
      </c>
      <c r="I46" s="15">
        <v>232.18790000000001</v>
      </c>
      <c r="J46" s="16"/>
      <c r="K46" s="43">
        <v>232.18790000000001</v>
      </c>
    </row>
    <row r="47" spans="1:16" ht="76.5" outlineLevel="4" x14ac:dyDescent="0.25">
      <c r="A47" s="5" t="s">
        <v>1</v>
      </c>
      <c r="B47" s="4" t="s">
        <v>11</v>
      </c>
      <c r="C47" s="5" t="s">
        <v>14</v>
      </c>
      <c r="D47" s="5" t="s">
        <v>26</v>
      </c>
      <c r="E47" s="5" t="s">
        <v>12</v>
      </c>
      <c r="F47" s="6">
        <v>326.7</v>
      </c>
      <c r="G47" s="6"/>
      <c r="H47" s="71">
        <v>326.7</v>
      </c>
      <c r="I47" s="10">
        <v>225.98840000000001</v>
      </c>
      <c r="J47" s="11"/>
      <c r="K47" s="44">
        <v>225.98840000000001</v>
      </c>
    </row>
    <row r="48" spans="1:16" ht="38.25" outlineLevel="4" x14ac:dyDescent="0.25">
      <c r="A48" s="5" t="s">
        <v>1</v>
      </c>
      <c r="B48" s="4" t="s">
        <v>19</v>
      </c>
      <c r="C48" s="5" t="s">
        <v>14</v>
      </c>
      <c r="D48" s="5" t="s">
        <v>26</v>
      </c>
      <c r="E48" s="5" t="s">
        <v>20</v>
      </c>
      <c r="F48" s="6">
        <v>82.8</v>
      </c>
      <c r="G48" s="6"/>
      <c r="H48" s="71">
        <v>82.8</v>
      </c>
      <c r="I48" s="10">
        <v>6.1994999999999996</v>
      </c>
      <c r="J48" s="11"/>
      <c r="K48" s="44">
        <v>6.1994999999999996</v>
      </c>
    </row>
    <row r="49" spans="1:11" outlineLevel="2" x14ac:dyDescent="0.25">
      <c r="A49" s="13" t="s">
        <v>1</v>
      </c>
      <c r="B49" s="12" t="s">
        <v>27</v>
      </c>
      <c r="C49" s="13" t="s">
        <v>28</v>
      </c>
      <c r="D49" s="13" t="s">
        <v>3</v>
      </c>
      <c r="E49" s="13" t="s">
        <v>4</v>
      </c>
      <c r="F49" s="14">
        <v>9.1999999999999993</v>
      </c>
      <c r="G49" s="14"/>
      <c r="H49" s="70">
        <v>9.1999999999999993</v>
      </c>
      <c r="I49" s="15"/>
      <c r="J49" s="16"/>
      <c r="K49" s="75"/>
    </row>
    <row r="50" spans="1:11" ht="63.75" outlineLevel="3" x14ac:dyDescent="0.25">
      <c r="A50" s="13" t="s">
        <v>1</v>
      </c>
      <c r="B50" s="12" t="s">
        <v>29</v>
      </c>
      <c r="C50" s="13" t="s">
        <v>28</v>
      </c>
      <c r="D50" s="13" t="s">
        <v>30</v>
      </c>
      <c r="E50" s="13" t="s">
        <v>4</v>
      </c>
      <c r="F50" s="14">
        <v>9.1999999999999993</v>
      </c>
      <c r="G50" s="14"/>
      <c r="H50" s="70">
        <v>9.1999999999999993</v>
      </c>
      <c r="I50" s="15"/>
      <c r="J50" s="16"/>
      <c r="K50" s="75"/>
    </row>
    <row r="51" spans="1:11" ht="38.25" outlineLevel="4" x14ac:dyDescent="0.25">
      <c r="A51" s="5" t="s">
        <v>1</v>
      </c>
      <c r="B51" s="4" t="s">
        <v>19</v>
      </c>
      <c r="C51" s="5" t="s">
        <v>28</v>
      </c>
      <c r="D51" s="5" t="s">
        <v>30</v>
      </c>
      <c r="E51" s="5" t="s">
        <v>20</v>
      </c>
      <c r="F51" s="6">
        <v>9.1999999999999993</v>
      </c>
      <c r="G51" s="6"/>
      <c r="H51" s="71">
        <v>9.1999999999999993</v>
      </c>
      <c r="I51" s="10"/>
      <c r="J51" s="11"/>
      <c r="K51" s="76"/>
    </row>
    <row r="52" spans="1:11" ht="25.5" outlineLevel="2" x14ac:dyDescent="0.25">
      <c r="A52" s="13" t="s">
        <v>1</v>
      </c>
      <c r="B52" s="12" t="s">
        <v>31</v>
      </c>
      <c r="C52" s="13" t="s">
        <v>32</v>
      </c>
      <c r="D52" s="13" t="s">
        <v>3</v>
      </c>
      <c r="E52" s="13" t="s">
        <v>4</v>
      </c>
      <c r="F52" s="14">
        <v>956.34</v>
      </c>
      <c r="G52" s="14">
        <f>G53+G55</f>
        <v>166.8</v>
      </c>
      <c r="H52" s="70">
        <f t="shared" ref="H52:K52" si="3">H53+H55</f>
        <v>789.54</v>
      </c>
      <c r="I52" s="14">
        <f t="shared" si="3"/>
        <v>956.33999999999992</v>
      </c>
      <c r="J52" s="14">
        <f t="shared" si="3"/>
        <v>166.8</v>
      </c>
      <c r="K52" s="70">
        <f t="shared" si="3"/>
        <v>789.54</v>
      </c>
    </row>
    <row r="53" spans="1:11" ht="38.25" outlineLevel="3" x14ac:dyDescent="0.25">
      <c r="A53" s="13" t="s">
        <v>1</v>
      </c>
      <c r="B53" s="12" t="s">
        <v>33</v>
      </c>
      <c r="C53" s="13" t="s">
        <v>32</v>
      </c>
      <c r="D53" s="13" t="s">
        <v>34</v>
      </c>
      <c r="E53" s="13" t="s">
        <v>4</v>
      </c>
      <c r="F53" s="14">
        <v>789.54</v>
      </c>
      <c r="G53" s="14"/>
      <c r="H53" s="70">
        <v>789.54</v>
      </c>
      <c r="I53" s="15">
        <v>789.54</v>
      </c>
      <c r="J53" s="16"/>
      <c r="K53" s="43">
        <v>789.54</v>
      </c>
    </row>
    <row r="54" spans="1:11" ht="38.25" outlineLevel="4" x14ac:dyDescent="0.25">
      <c r="A54" s="5" t="s">
        <v>1</v>
      </c>
      <c r="B54" s="4" t="s">
        <v>19</v>
      </c>
      <c r="C54" s="5" t="s">
        <v>32</v>
      </c>
      <c r="D54" s="5" t="s">
        <v>34</v>
      </c>
      <c r="E54" s="5" t="s">
        <v>20</v>
      </c>
      <c r="F54" s="6">
        <v>789.54</v>
      </c>
      <c r="G54" s="6"/>
      <c r="H54" s="71">
        <v>789.54</v>
      </c>
      <c r="I54" s="10">
        <v>789.54</v>
      </c>
      <c r="J54" s="11"/>
      <c r="K54" s="44">
        <v>789.54</v>
      </c>
    </row>
    <row r="55" spans="1:11" ht="38.25" outlineLevel="3" x14ac:dyDescent="0.25">
      <c r="A55" s="13" t="s">
        <v>1</v>
      </c>
      <c r="B55" s="12" t="s">
        <v>35</v>
      </c>
      <c r="C55" s="13" t="s">
        <v>32</v>
      </c>
      <c r="D55" s="13" t="s">
        <v>36</v>
      </c>
      <c r="E55" s="13" t="s">
        <v>4</v>
      </c>
      <c r="F55" s="14">
        <v>166.8</v>
      </c>
      <c r="G55" s="14">
        <v>166.8</v>
      </c>
      <c r="H55" s="70"/>
      <c r="I55" s="15">
        <v>166.8</v>
      </c>
      <c r="J55" s="14">
        <v>166.8</v>
      </c>
      <c r="K55" s="75"/>
    </row>
    <row r="56" spans="1:11" ht="38.25" outlineLevel="4" x14ac:dyDescent="0.25">
      <c r="A56" s="5" t="s">
        <v>1</v>
      </c>
      <c r="B56" s="4" t="s">
        <v>19</v>
      </c>
      <c r="C56" s="5" t="s">
        <v>32</v>
      </c>
      <c r="D56" s="5" t="s">
        <v>36</v>
      </c>
      <c r="E56" s="5" t="s">
        <v>20</v>
      </c>
      <c r="F56" s="6">
        <v>166.8</v>
      </c>
      <c r="G56" s="6">
        <v>166.8</v>
      </c>
      <c r="H56" s="71"/>
      <c r="I56" s="10">
        <v>166.8</v>
      </c>
      <c r="J56" s="6">
        <v>166.8</v>
      </c>
      <c r="K56" s="76"/>
    </row>
    <row r="57" spans="1:11" outlineLevel="2" x14ac:dyDescent="0.25">
      <c r="A57" s="13" t="s">
        <v>1</v>
      </c>
      <c r="B57" s="12" t="s">
        <v>37</v>
      </c>
      <c r="C57" s="13" t="s">
        <v>38</v>
      </c>
      <c r="D57" s="13" t="s">
        <v>3</v>
      </c>
      <c r="E57" s="13" t="s">
        <v>4</v>
      </c>
      <c r="F57" s="14">
        <v>547.63199999999995</v>
      </c>
      <c r="G57" s="14">
        <v>547.63199999999995</v>
      </c>
      <c r="H57" s="70"/>
      <c r="I57" s="15"/>
      <c r="J57" s="16"/>
      <c r="K57" s="75"/>
    </row>
    <row r="58" spans="1:11" ht="25.5" outlineLevel="3" x14ac:dyDescent="0.25">
      <c r="A58" s="13" t="s">
        <v>1</v>
      </c>
      <c r="B58" s="12" t="s">
        <v>39</v>
      </c>
      <c r="C58" s="13" t="s">
        <v>38</v>
      </c>
      <c r="D58" s="13" t="s">
        <v>40</v>
      </c>
      <c r="E58" s="13" t="s">
        <v>4</v>
      </c>
      <c r="F58" s="14">
        <v>547.63199999999995</v>
      </c>
      <c r="G58" s="14">
        <v>547.63199999999995</v>
      </c>
      <c r="H58" s="70"/>
      <c r="I58" s="15"/>
      <c r="J58" s="16"/>
      <c r="K58" s="75"/>
    </row>
    <row r="59" spans="1:11" outlineLevel="4" x14ac:dyDescent="0.25">
      <c r="A59" s="5" t="s">
        <v>1</v>
      </c>
      <c r="B59" s="4" t="s">
        <v>21</v>
      </c>
      <c r="C59" s="5" t="s">
        <v>38</v>
      </c>
      <c r="D59" s="5" t="s">
        <v>40</v>
      </c>
      <c r="E59" s="5" t="s">
        <v>22</v>
      </c>
      <c r="F59" s="6">
        <v>547.63199999999995</v>
      </c>
      <c r="G59" s="6">
        <v>547.63199999999995</v>
      </c>
      <c r="H59" s="71"/>
      <c r="I59" s="10"/>
      <c r="J59" s="11"/>
      <c r="K59" s="76"/>
    </row>
    <row r="60" spans="1:11" ht="25.5" outlineLevel="2" x14ac:dyDescent="0.25">
      <c r="A60" s="13" t="s">
        <v>1</v>
      </c>
      <c r="B60" s="12" t="s">
        <v>41</v>
      </c>
      <c r="C60" s="13" t="s">
        <v>42</v>
      </c>
      <c r="D60" s="13" t="s">
        <v>3</v>
      </c>
      <c r="E60" s="13" t="s">
        <v>4</v>
      </c>
      <c r="F60" s="14">
        <v>46782.142399999997</v>
      </c>
      <c r="G60" s="14">
        <f>G61+G64+G66+G68+G70+G72+G74+G77+G81+G85+G87+G90+G92+G94+G97</f>
        <v>43079.742399999996</v>
      </c>
      <c r="H60" s="70">
        <f t="shared" ref="H60:K60" si="4">H61+H64+H66+H68+H70+H72+H74+H77+H81+H85+H87+H90+H92+H94+H97</f>
        <v>3702.4</v>
      </c>
      <c r="I60" s="14">
        <f t="shared" si="4"/>
        <v>33548.933399999994</v>
      </c>
      <c r="J60" s="14">
        <f t="shared" si="4"/>
        <v>31646.976199999997</v>
      </c>
      <c r="K60" s="70">
        <f t="shared" si="4"/>
        <v>1901.9572000000001</v>
      </c>
    </row>
    <row r="61" spans="1:11" ht="38.25" outlineLevel="3" x14ac:dyDescent="0.25">
      <c r="A61" s="13" t="s">
        <v>1</v>
      </c>
      <c r="B61" s="12" t="s">
        <v>43</v>
      </c>
      <c r="C61" s="13" t="s">
        <v>42</v>
      </c>
      <c r="D61" s="13" t="s">
        <v>44</v>
      </c>
      <c r="E61" s="13" t="s">
        <v>4</v>
      </c>
      <c r="F61" s="14">
        <v>1011</v>
      </c>
      <c r="G61" s="14">
        <v>1011</v>
      </c>
      <c r="H61" s="70"/>
      <c r="I61" s="15">
        <v>578.6558</v>
      </c>
      <c r="J61" s="15">
        <v>578.6558</v>
      </c>
      <c r="K61" s="75"/>
    </row>
    <row r="62" spans="1:11" ht="38.25" outlineLevel="4" x14ac:dyDescent="0.25">
      <c r="A62" s="5" t="s">
        <v>1</v>
      </c>
      <c r="B62" s="4" t="s">
        <v>19</v>
      </c>
      <c r="C62" s="5" t="s">
        <v>42</v>
      </c>
      <c r="D62" s="5" t="s">
        <v>44</v>
      </c>
      <c r="E62" s="5" t="s">
        <v>20</v>
      </c>
      <c r="F62" s="6">
        <v>711</v>
      </c>
      <c r="G62" s="6">
        <v>711</v>
      </c>
      <c r="H62" s="71"/>
      <c r="I62" s="10">
        <v>435.1558</v>
      </c>
      <c r="J62" s="10">
        <v>435.1558</v>
      </c>
      <c r="K62" s="76"/>
    </row>
    <row r="63" spans="1:11" outlineLevel="4" x14ac:dyDescent="0.25">
      <c r="A63" s="5" t="s">
        <v>1</v>
      </c>
      <c r="B63" s="4" t="s">
        <v>21</v>
      </c>
      <c r="C63" s="5" t="s">
        <v>42</v>
      </c>
      <c r="D63" s="5" t="s">
        <v>44</v>
      </c>
      <c r="E63" s="5" t="s">
        <v>22</v>
      </c>
      <c r="F63" s="6">
        <v>300</v>
      </c>
      <c r="G63" s="6">
        <v>300</v>
      </c>
      <c r="H63" s="71"/>
      <c r="I63" s="10">
        <v>143.5</v>
      </c>
      <c r="J63" s="10">
        <v>143.5</v>
      </c>
      <c r="K63" s="76"/>
    </row>
    <row r="64" spans="1:11" ht="25.5" outlineLevel="3" x14ac:dyDescent="0.25">
      <c r="A64" s="13" t="s">
        <v>1</v>
      </c>
      <c r="B64" s="12" t="s">
        <v>45</v>
      </c>
      <c r="C64" s="13" t="s">
        <v>42</v>
      </c>
      <c r="D64" s="13" t="s">
        <v>46</v>
      </c>
      <c r="E64" s="13" t="s">
        <v>4</v>
      </c>
      <c r="F64" s="14">
        <v>5363.9688999999998</v>
      </c>
      <c r="G64" s="14">
        <v>5363.9688999999998</v>
      </c>
      <c r="H64" s="70"/>
      <c r="I64" s="15">
        <v>4063.2732000000001</v>
      </c>
      <c r="J64" s="15">
        <v>4063.2732000000001</v>
      </c>
      <c r="K64" s="75"/>
    </row>
    <row r="65" spans="1:11" ht="38.25" outlineLevel="4" x14ac:dyDescent="0.25">
      <c r="A65" s="5" t="s">
        <v>1</v>
      </c>
      <c r="B65" s="4" t="s">
        <v>19</v>
      </c>
      <c r="C65" s="5" t="s">
        <v>42</v>
      </c>
      <c r="D65" s="5" t="s">
        <v>46</v>
      </c>
      <c r="E65" s="5" t="s">
        <v>20</v>
      </c>
      <c r="F65" s="6">
        <v>5363.9688999999998</v>
      </c>
      <c r="G65" s="6">
        <v>5363.9688999999998</v>
      </c>
      <c r="H65" s="71"/>
      <c r="I65" s="10">
        <v>4063.2732000000001</v>
      </c>
      <c r="J65" s="10">
        <v>4063.2732000000001</v>
      </c>
      <c r="K65" s="76"/>
    </row>
    <row r="66" spans="1:11" ht="63.75" outlineLevel="3" x14ac:dyDescent="0.25">
      <c r="A66" s="13" t="s">
        <v>1</v>
      </c>
      <c r="B66" s="12" t="s">
        <v>47</v>
      </c>
      <c r="C66" s="13" t="s">
        <v>42</v>
      </c>
      <c r="D66" s="13" t="s">
        <v>48</v>
      </c>
      <c r="E66" s="13" t="s">
        <v>4</v>
      </c>
      <c r="F66" s="14">
        <v>490.2</v>
      </c>
      <c r="G66" s="14">
        <v>490.2</v>
      </c>
      <c r="H66" s="70"/>
      <c r="I66" s="15">
        <v>343.57549999999998</v>
      </c>
      <c r="J66" s="15">
        <v>343.57549999999998</v>
      </c>
      <c r="K66" s="75"/>
    </row>
    <row r="67" spans="1:11" ht="38.25" outlineLevel="4" x14ac:dyDescent="0.25">
      <c r="A67" s="5" t="s">
        <v>1</v>
      </c>
      <c r="B67" s="4" t="s">
        <v>19</v>
      </c>
      <c r="C67" s="5" t="s">
        <v>42</v>
      </c>
      <c r="D67" s="5" t="s">
        <v>48</v>
      </c>
      <c r="E67" s="5" t="s">
        <v>20</v>
      </c>
      <c r="F67" s="6">
        <v>490.2</v>
      </c>
      <c r="G67" s="6">
        <v>490.2</v>
      </c>
      <c r="H67" s="71"/>
      <c r="I67" s="10">
        <v>343.57549999999998</v>
      </c>
      <c r="J67" s="10">
        <v>343.57549999999998</v>
      </c>
      <c r="K67" s="76"/>
    </row>
    <row r="68" spans="1:11" ht="38.25" outlineLevel="3" x14ac:dyDescent="0.25">
      <c r="A68" s="13" t="s">
        <v>1</v>
      </c>
      <c r="B68" s="12" t="s">
        <v>49</v>
      </c>
      <c r="C68" s="13" t="s">
        <v>42</v>
      </c>
      <c r="D68" s="13" t="s">
        <v>50</v>
      </c>
      <c r="E68" s="13" t="s">
        <v>4</v>
      </c>
      <c r="F68" s="14">
        <v>285</v>
      </c>
      <c r="G68" s="14">
        <v>285</v>
      </c>
      <c r="H68" s="70"/>
      <c r="I68" s="15">
        <v>250.32499999999999</v>
      </c>
      <c r="J68" s="15">
        <v>250.32499999999999</v>
      </c>
      <c r="K68" s="75"/>
    </row>
    <row r="69" spans="1:11" ht="38.25" outlineLevel="4" x14ac:dyDescent="0.25">
      <c r="A69" s="5" t="s">
        <v>1</v>
      </c>
      <c r="B69" s="4" t="s">
        <v>19</v>
      </c>
      <c r="C69" s="5" t="s">
        <v>42</v>
      </c>
      <c r="D69" s="5" t="s">
        <v>50</v>
      </c>
      <c r="E69" s="5" t="s">
        <v>20</v>
      </c>
      <c r="F69" s="6">
        <v>285</v>
      </c>
      <c r="G69" s="6">
        <v>285</v>
      </c>
      <c r="H69" s="71"/>
      <c r="I69" s="10">
        <v>250.32499999999999</v>
      </c>
      <c r="J69" s="10">
        <v>250.32499999999999</v>
      </c>
      <c r="K69" s="76"/>
    </row>
    <row r="70" spans="1:11" ht="25.5" outlineLevel="3" x14ac:dyDescent="0.25">
      <c r="A70" s="13" t="s">
        <v>1</v>
      </c>
      <c r="B70" s="12" t="s">
        <v>51</v>
      </c>
      <c r="C70" s="13" t="s">
        <v>42</v>
      </c>
      <c r="D70" s="13" t="s">
        <v>52</v>
      </c>
      <c r="E70" s="13" t="s">
        <v>4</v>
      </c>
      <c r="F70" s="14">
        <v>626</v>
      </c>
      <c r="G70" s="14">
        <v>626</v>
      </c>
      <c r="H70" s="70"/>
      <c r="I70" s="15">
        <v>447.16750000000002</v>
      </c>
      <c r="J70" s="15">
        <v>447.16750000000002</v>
      </c>
      <c r="K70" s="75"/>
    </row>
    <row r="71" spans="1:11" ht="38.25" outlineLevel="4" x14ac:dyDescent="0.25">
      <c r="A71" s="5" t="s">
        <v>1</v>
      </c>
      <c r="B71" s="4" t="s">
        <v>19</v>
      </c>
      <c r="C71" s="5" t="s">
        <v>42</v>
      </c>
      <c r="D71" s="5" t="s">
        <v>52</v>
      </c>
      <c r="E71" s="5" t="s">
        <v>20</v>
      </c>
      <c r="F71" s="6">
        <v>626</v>
      </c>
      <c r="G71" s="6">
        <v>626</v>
      </c>
      <c r="H71" s="71"/>
      <c r="I71" s="10">
        <v>447.16750000000002</v>
      </c>
      <c r="J71" s="10">
        <v>447.16750000000002</v>
      </c>
      <c r="K71" s="76"/>
    </row>
    <row r="72" spans="1:11" ht="25.5" outlineLevel="3" x14ac:dyDescent="0.25">
      <c r="A72" s="13" t="s">
        <v>1</v>
      </c>
      <c r="B72" s="12" t="s">
        <v>53</v>
      </c>
      <c r="C72" s="13" t="s">
        <v>42</v>
      </c>
      <c r="D72" s="13" t="s">
        <v>54</v>
      </c>
      <c r="E72" s="13" t="s">
        <v>4</v>
      </c>
      <c r="F72" s="14">
        <v>163.5</v>
      </c>
      <c r="G72" s="14">
        <v>163.5</v>
      </c>
      <c r="H72" s="70"/>
      <c r="I72" s="15">
        <v>94.05</v>
      </c>
      <c r="J72" s="15">
        <v>94.05</v>
      </c>
      <c r="K72" s="75"/>
    </row>
    <row r="73" spans="1:11" ht="38.25" outlineLevel="4" x14ac:dyDescent="0.25">
      <c r="A73" s="5" t="s">
        <v>1</v>
      </c>
      <c r="B73" s="4" t="s">
        <v>19</v>
      </c>
      <c r="C73" s="5" t="s">
        <v>42</v>
      </c>
      <c r="D73" s="5" t="s">
        <v>54</v>
      </c>
      <c r="E73" s="5" t="s">
        <v>20</v>
      </c>
      <c r="F73" s="6">
        <v>163.5</v>
      </c>
      <c r="G73" s="6">
        <v>163.5</v>
      </c>
      <c r="H73" s="71"/>
      <c r="I73" s="10">
        <v>94.05</v>
      </c>
      <c r="J73" s="10">
        <v>94.05</v>
      </c>
      <c r="K73" s="76"/>
    </row>
    <row r="74" spans="1:11" ht="63.75" outlineLevel="3" x14ac:dyDescent="0.25">
      <c r="A74" s="13" t="s">
        <v>1</v>
      </c>
      <c r="B74" s="12" t="s">
        <v>55</v>
      </c>
      <c r="C74" s="13" t="s">
        <v>42</v>
      </c>
      <c r="D74" s="13" t="s">
        <v>56</v>
      </c>
      <c r="E74" s="13" t="s">
        <v>4</v>
      </c>
      <c r="F74" s="14">
        <v>14259.8</v>
      </c>
      <c r="G74" s="14">
        <v>14259.8</v>
      </c>
      <c r="H74" s="70"/>
      <c r="I74" s="15">
        <v>10006.5092</v>
      </c>
      <c r="J74" s="15">
        <v>10006.5092</v>
      </c>
      <c r="K74" s="75"/>
    </row>
    <row r="75" spans="1:11" ht="76.5" outlineLevel="4" x14ac:dyDescent="0.25">
      <c r="A75" s="5" t="s">
        <v>1</v>
      </c>
      <c r="B75" s="4" t="s">
        <v>11</v>
      </c>
      <c r="C75" s="5" t="s">
        <v>42</v>
      </c>
      <c r="D75" s="5" t="s">
        <v>56</v>
      </c>
      <c r="E75" s="5" t="s">
        <v>12</v>
      </c>
      <c r="F75" s="6">
        <v>13959.8</v>
      </c>
      <c r="G75" s="6">
        <v>13959.8</v>
      </c>
      <c r="H75" s="71"/>
      <c r="I75" s="10">
        <v>9792.2592000000004</v>
      </c>
      <c r="J75" s="10">
        <v>9792.2592000000004</v>
      </c>
      <c r="K75" s="76"/>
    </row>
    <row r="76" spans="1:11" ht="38.25" outlineLevel="4" x14ac:dyDescent="0.25">
      <c r="A76" s="5" t="s">
        <v>1</v>
      </c>
      <c r="B76" s="4" t="s">
        <v>19</v>
      </c>
      <c r="C76" s="5" t="s">
        <v>42</v>
      </c>
      <c r="D76" s="5" t="s">
        <v>56</v>
      </c>
      <c r="E76" s="5" t="s">
        <v>20</v>
      </c>
      <c r="F76" s="6">
        <v>300</v>
      </c>
      <c r="G76" s="6">
        <v>300</v>
      </c>
      <c r="H76" s="71"/>
      <c r="I76" s="10">
        <v>214.25</v>
      </c>
      <c r="J76" s="10">
        <v>214.25</v>
      </c>
      <c r="K76" s="76"/>
    </row>
    <row r="77" spans="1:11" ht="102" outlineLevel="3" x14ac:dyDescent="0.25">
      <c r="A77" s="13" t="s">
        <v>1</v>
      </c>
      <c r="B77" s="12" t="s">
        <v>57</v>
      </c>
      <c r="C77" s="13" t="s">
        <v>42</v>
      </c>
      <c r="D77" s="13" t="s">
        <v>58</v>
      </c>
      <c r="E77" s="13" t="s">
        <v>4</v>
      </c>
      <c r="F77" s="14">
        <v>15685.3</v>
      </c>
      <c r="G77" s="14">
        <v>15685.3</v>
      </c>
      <c r="H77" s="70"/>
      <c r="I77" s="15">
        <v>11568.8244</v>
      </c>
      <c r="J77" s="15">
        <v>11568.8244</v>
      </c>
      <c r="K77" s="75"/>
    </row>
    <row r="78" spans="1:11" ht="76.5" outlineLevel="4" x14ac:dyDescent="0.25">
      <c r="A78" s="5" t="s">
        <v>1</v>
      </c>
      <c r="B78" s="4" t="s">
        <v>11</v>
      </c>
      <c r="C78" s="5" t="s">
        <v>42</v>
      </c>
      <c r="D78" s="5" t="s">
        <v>58</v>
      </c>
      <c r="E78" s="5" t="s">
        <v>12</v>
      </c>
      <c r="F78" s="6">
        <v>10747.4</v>
      </c>
      <c r="G78" s="6">
        <v>10747.4</v>
      </c>
      <c r="H78" s="71"/>
      <c r="I78" s="10">
        <v>7947.9273999999996</v>
      </c>
      <c r="J78" s="10">
        <v>7947.9273999999996</v>
      </c>
      <c r="K78" s="76"/>
    </row>
    <row r="79" spans="1:11" ht="38.25" outlineLevel="4" x14ac:dyDescent="0.25">
      <c r="A79" s="5" t="s">
        <v>1</v>
      </c>
      <c r="B79" s="4" t="s">
        <v>19</v>
      </c>
      <c r="C79" s="5" t="s">
        <v>42</v>
      </c>
      <c r="D79" s="5" t="s">
        <v>58</v>
      </c>
      <c r="E79" s="5" t="s">
        <v>20</v>
      </c>
      <c r="F79" s="6">
        <v>4926.5</v>
      </c>
      <c r="G79" s="6">
        <v>4926.5</v>
      </c>
      <c r="H79" s="71"/>
      <c r="I79" s="10">
        <v>3613.8969999999999</v>
      </c>
      <c r="J79" s="10">
        <v>3613.8969999999999</v>
      </c>
      <c r="K79" s="76"/>
    </row>
    <row r="80" spans="1:11" outlineLevel="4" x14ac:dyDescent="0.25">
      <c r="A80" s="5" t="s">
        <v>1</v>
      </c>
      <c r="B80" s="4" t="s">
        <v>21</v>
      </c>
      <c r="C80" s="5" t="s">
        <v>42</v>
      </c>
      <c r="D80" s="5" t="s">
        <v>58</v>
      </c>
      <c r="E80" s="5" t="s">
        <v>22</v>
      </c>
      <c r="F80" s="6">
        <v>11.4</v>
      </c>
      <c r="G80" s="6">
        <v>11.4</v>
      </c>
      <c r="H80" s="71"/>
      <c r="I80" s="10">
        <v>7</v>
      </c>
      <c r="J80" s="10">
        <v>7</v>
      </c>
      <c r="K80" s="76"/>
    </row>
    <row r="81" spans="1:11" ht="51" outlineLevel="3" x14ac:dyDescent="0.25">
      <c r="A81" s="13" t="s">
        <v>1</v>
      </c>
      <c r="B81" s="12" t="s">
        <v>59</v>
      </c>
      <c r="C81" s="13" t="s">
        <v>42</v>
      </c>
      <c r="D81" s="13" t="s">
        <v>60</v>
      </c>
      <c r="E81" s="13" t="s">
        <v>4</v>
      </c>
      <c r="F81" s="14">
        <v>2396.0695000000001</v>
      </c>
      <c r="G81" s="14">
        <v>2396.0695000000001</v>
      </c>
      <c r="H81" s="70"/>
      <c r="I81" s="15">
        <v>2027.643</v>
      </c>
      <c r="J81" s="15">
        <v>2027.643</v>
      </c>
      <c r="K81" s="75"/>
    </row>
    <row r="82" spans="1:11" ht="76.5" outlineLevel="4" x14ac:dyDescent="0.25">
      <c r="A82" s="5" t="s">
        <v>1</v>
      </c>
      <c r="B82" s="4" t="s">
        <v>11</v>
      </c>
      <c r="C82" s="5" t="s">
        <v>42</v>
      </c>
      <c r="D82" s="5" t="s">
        <v>60</v>
      </c>
      <c r="E82" s="5" t="s">
        <v>12</v>
      </c>
      <c r="F82" s="6">
        <v>1635.6</v>
      </c>
      <c r="G82" s="6">
        <v>1635.6</v>
      </c>
      <c r="H82" s="71"/>
      <c r="I82" s="10">
        <v>1384.9337</v>
      </c>
      <c r="J82" s="10">
        <v>1384.9337</v>
      </c>
      <c r="K82" s="76"/>
    </row>
    <row r="83" spans="1:11" ht="38.25" outlineLevel="4" x14ac:dyDescent="0.25">
      <c r="A83" s="5" t="s">
        <v>1</v>
      </c>
      <c r="B83" s="4" t="s">
        <v>19</v>
      </c>
      <c r="C83" s="5" t="s">
        <v>42</v>
      </c>
      <c r="D83" s="5" t="s">
        <v>60</v>
      </c>
      <c r="E83" s="5" t="s">
        <v>20</v>
      </c>
      <c r="F83" s="6">
        <v>720.46950000000004</v>
      </c>
      <c r="G83" s="6">
        <v>720.46950000000004</v>
      </c>
      <c r="H83" s="71"/>
      <c r="I83" s="10">
        <v>618.70929999999998</v>
      </c>
      <c r="J83" s="10">
        <v>618.70929999999998</v>
      </c>
      <c r="K83" s="76"/>
    </row>
    <row r="84" spans="1:11" outlineLevel="4" x14ac:dyDescent="0.25">
      <c r="A84" s="5" t="s">
        <v>1</v>
      </c>
      <c r="B84" s="4" t="s">
        <v>21</v>
      </c>
      <c r="C84" s="5" t="s">
        <v>42</v>
      </c>
      <c r="D84" s="5" t="s">
        <v>60</v>
      </c>
      <c r="E84" s="5" t="s">
        <v>22</v>
      </c>
      <c r="F84" s="6">
        <v>40</v>
      </c>
      <c r="G84" s="6">
        <v>40</v>
      </c>
      <c r="H84" s="71"/>
      <c r="I84" s="10">
        <v>24</v>
      </c>
      <c r="J84" s="10">
        <v>24</v>
      </c>
      <c r="K84" s="76"/>
    </row>
    <row r="85" spans="1:11" ht="63.75" outlineLevel="3" x14ac:dyDescent="0.25">
      <c r="A85" s="13" t="s">
        <v>1</v>
      </c>
      <c r="B85" s="12" t="s">
        <v>61</v>
      </c>
      <c r="C85" s="13" t="s">
        <v>42</v>
      </c>
      <c r="D85" s="13" t="s">
        <v>62</v>
      </c>
      <c r="E85" s="13" t="s">
        <v>4</v>
      </c>
      <c r="F85" s="14">
        <v>300</v>
      </c>
      <c r="G85" s="14">
        <v>300</v>
      </c>
      <c r="H85" s="70"/>
      <c r="I85" s="15">
        <v>249.66</v>
      </c>
      <c r="J85" s="15">
        <v>249.66</v>
      </c>
      <c r="K85" s="75"/>
    </row>
    <row r="86" spans="1:11" ht="38.25" outlineLevel="4" x14ac:dyDescent="0.25">
      <c r="A86" s="5" t="s">
        <v>1</v>
      </c>
      <c r="B86" s="4" t="s">
        <v>19</v>
      </c>
      <c r="C86" s="5" t="s">
        <v>42</v>
      </c>
      <c r="D86" s="5" t="s">
        <v>62</v>
      </c>
      <c r="E86" s="5" t="s">
        <v>20</v>
      </c>
      <c r="F86" s="6">
        <v>300</v>
      </c>
      <c r="G86" s="6">
        <v>300</v>
      </c>
      <c r="H86" s="71"/>
      <c r="I86" s="10">
        <v>249.66</v>
      </c>
      <c r="J86" s="10">
        <v>249.66</v>
      </c>
      <c r="K86" s="76"/>
    </row>
    <row r="87" spans="1:11" outlineLevel="3" x14ac:dyDescent="0.25">
      <c r="A87" s="13" t="s">
        <v>1</v>
      </c>
      <c r="B87" s="12" t="s">
        <v>63</v>
      </c>
      <c r="C87" s="13" t="s">
        <v>42</v>
      </c>
      <c r="D87" s="13" t="s">
        <v>64</v>
      </c>
      <c r="E87" s="13" t="s">
        <v>4</v>
      </c>
      <c r="F87" s="14">
        <v>1398.904</v>
      </c>
      <c r="G87" s="14">
        <v>1398.904</v>
      </c>
      <c r="H87" s="70"/>
      <c r="I87" s="15">
        <v>1206.3376000000001</v>
      </c>
      <c r="J87" s="15">
        <v>1206.3376000000001</v>
      </c>
      <c r="K87" s="75"/>
    </row>
    <row r="88" spans="1:11" ht="38.25" outlineLevel="4" x14ac:dyDescent="0.25">
      <c r="A88" s="5" t="s">
        <v>1</v>
      </c>
      <c r="B88" s="4" t="s">
        <v>19</v>
      </c>
      <c r="C88" s="5" t="s">
        <v>42</v>
      </c>
      <c r="D88" s="5" t="s">
        <v>64</v>
      </c>
      <c r="E88" s="5" t="s">
        <v>20</v>
      </c>
      <c r="F88" s="6">
        <v>300.06990000000002</v>
      </c>
      <c r="G88" s="6">
        <v>300.06990000000002</v>
      </c>
      <c r="H88" s="71"/>
      <c r="I88" s="10">
        <v>225.96899999999999</v>
      </c>
      <c r="J88" s="10">
        <v>225.96899999999999</v>
      </c>
      <c r="K88" s="76"/>
    </row>
    <row r="89" spans="1:11" outlineLevel="4" x14ac:dyDescent="0.25">
      <c r="A89" s="5" t="s">
        <v>1</v>
      </c>
      <c r="B89" s="4" t="s">
        <v>21</v>
      </c>
      <c r="C89" s="5" t="s">
        <v>42</v>
      </c>
      <c r="D89" s="5" t="s">
        <v>64</v>
      </c>
      <c r="E89" s="5" t="s">
        <v>22</v>
      </c>
      <c r="F89" s="6">
        <v>1098.8341</v>
      </c>
      <c r="G89" s="6">
        <v>1098.8341</v>
      </c>
      <c r="H89" s="71"/>
      <c r="I89" s="10">
        <v>980.36860000000001</v>
      </c>
      <c r="J89" s="10">
        <v>980.36860000000001</v>
      </c>
      <c r="K89" s="76"/>
    </row>
    <row r="90" spans="1:11" ht="51" outlineLevel="3" x14ac:dyDescent="0.25">
      <c r="A90" s="13" t="s">
        <v>1</v>
      </c>
      <c r="B90" s="12" t="s">
        <v>65</v>
      </c>
      <c r="C90" s="13" t="s">
        <v>42</v>
      </c>
      <c r="D90" s="13" t="s">
        <v>66</v>
      </c>
      <c r="E90" s="13" t="s">
        <v>4</v>
      </c>
      <c r="F90" s="14">
        <v>1100</v>
      </c>
      <c r="G90" s="14">
        <v>1100</v>
      </c>
      <c r="H90" s="70"/>
      <c r="I90" s="15">
        <v>810.95500000000004</v>
      </c>
      <c r="J90" s="15">
        <v>810.95500000000004</v>
      </c>
      <c r="K90" s="75"/>
    </row>
    <row r="91" spans="1:11" ht="38.25" outlineLevel="4" x14ac:dyDescent="0.25">
      <c r="A91" s="5" t="s">
        <v>1</v>
      </c>
      <c r="B91" s="4" t="s">
        <v>19</v>
      </c>
      <c r="C91" s="5" t="s">
        <v>42</v>
      </c>
      <c r="D91" s="5" t="s">
        <v>66</v>
      </c>
      <c r="E91" s="5" t="s">
        <v>20</v>
      </c>
      <c r="F91" s="6">
        <v>1100</v>
      </c>
      <c r="G91" s="6">
        <v>1100</v>
      </c>
      <c r="H91" s="71"/>
      <c r="I91" s="10">
        <v>810.95500000000004</v>
      </c>
      <c r="J91" s="10">
        <v>810.95500000000004</v>
      </c>
      <c r="K91" s="76"/>
    </row>
    <row r="92" spans="1:11" ht="25.5" outlineLevel="3" x14ac:dyDescent="0.25">
      <c r="A92" s="13" t="s">
        <v>1</v>
      </c>
      <c r="B92" s="12" t="s">
        <v>67</v>
      </c>
      <c r="C92" s="13" t="s">
        <v>42</v>
      </c>
      <c r="D92" s="13" t="s">
        <v>68</v>
      </c>
      <c r="E92" s="13" t="s">
        <v>4</v>
      </c>
      <c r="F92" s="14">
        <v>1000</v>
      </c>
      <c r="G92" s="14"/>
      <c r="H92" s="70">
        <v>1000</v>
      </c>
      <c r="I92" s="15"/>
      <c r="J92" s="16"/>
      <c r="K92" s="75"/>
    </row>
    <row r="93" spans="1:11" ht="38.25" outlineLevel="4" x14ac:dyDescent="0.25">
      <c r="A93" s="5" t="s">
        <v>1</v>
      </c>
      <c r="B93" s="4" t="s">
        <v>19</v>
      </c>
      <c r="C93" s="5" t="s">
        <v>42</v>
      </c>
      <c r="D93" s="5" t="s">
        <v>68</v>
      </c>
      <c r="E93" s="5" t="s">
        <v>20</v>
      </c>
      <c r="F93" s="6">
        <v>1000</v>
      </c>
      <c r="G93" s="6"/>
      <c r="H93" s="71">
        <v>1000</v>
      </c>
      <c r="I93" s="10"/>
      <c r="J93" s="11"/>
      <c r="K93" s="76"/>
    </row>
    <row r="94" spans="1:11" ht="51" outlineLevel="3" x14ac:dyDescent="0.25">
      <c r="A94" s="13" t="s">
        <v>1</v>
      </c>
      <c r="B94" s="12" t="s">
        <v>69</v>
      </c>
      <c r="C94" s="13" t="s">
        <v>42</v>
      </c>
      <c r="D94" s="13" t="s">
        <v>70</v>
      </c>
      <c r="E94" s="13" t="s">
        <v>4</v>
      </c>
      <c r="F94" s="14">
        <v>2655</v>
      </c>
      <c r="G94" s="14"/>
      <c r="H94" s="70">
        <v>2655</v>
      </c>
      <c r="I94" s="15">
        <v>1901.9572000000001</v>
      </c>
      <c r="J94" s="16"/>
      <c r="K94" s="43">
        <v>1901.9572000000001</v>
      </c>
    </row>
    <row r="95" spans="1:11" ht="76.5" outlineLevel="4" x14ac:dyDescent="0.25">
      <c r="A95" s="5" t="s">
        <v>1</v>
      </c>
      <c r="B95" s="4" t="s">
        <v>11</v>
      </c>
      <c r="C95" s="5" t="s">
        <v>42</v>
      </c>
      <c r="D95" s="5" t="s">
        <v>70</v>
      </c>
      <c r="E95" s="5" t="s">
        <v>12</v>
      </c>
      <c r="F95" s="6">
        <v>1980.3</v>
      </c>
      <c r="G95" s="6"/>
      <c r="H95" s="71">
        <v>1980.3</v>
      </c>
      <c r="I95" s="10">
        <v>1363.9121</v>
      </c>
      <c r="J95" s="11"/>
      <c r="K95" s="44">
        <v>1363.9121</v>
      </c>
    </row>
    <row r="96" spans="1:11" ht="38.25" outlineLevel="4" x14ac:dyDescent="0.25">
      <c r="A96" s="5" t="s">
        <v>1</v>
      </c>
      <c r="B96" s="4" t="s">
        <v>19</v>
      </c>
      <c r="C96" s="5" t="s">
        <v>42</v>
      </c>
      <c r="D96" s="5" t="s">
        <v>70</v>
      </c>
      <c r="E96" s="5" t="s">
        <v>20</v>
      </c>
      <c r="F96" s="6">
        <v>674.7</v>
      </c>
      <c r="G96" s="6"/>
      <c r="H96" s="71">
        <v>674.7</v>
      </c>
      <c r="I96" s="10">
        <v>538.04510000000005</v>
      </c>
      <c r="J96" s="11"/>
      <c r="K96" s="44">
        <v>538.04510000000005</v>
      </c>
    </row>
    <row r="97" spans="1:11" ht="89.25" outlineLevel="3" x14ac:dyDescent="0.25">
      <c r="A97" s="13" t="s">
        <v>1</v>
      </c>
      <c r="B97" s="12" t="s">
        <v>71</v>
      </c>
      <c r="C97" s="13" t="s">
        <v>42</v>
      </c>
      <c r="D97" s="13" t="s">
        <v>72</v>
      </c>
      <c r="E97" s="13" t="s">
        <v>4</v>
      </c>
      <c r="F97" s="14">
        <v>47.4</v>
      </c>
      <c r="G97" s="14"/>
      <c r="H97" s="70">
        <v>47.4</v>
      </c>
      <c r="I97" s="15"/>
      <c r="J97" s="16"/>
      <c r="K97" s="75"/>
    </row>
    <row r="98" spans="1:11" ht="76.5" outlineLevel="4" x14ac:dyDescent="0.25">
      <c r="A98" s="5" t="s">
        <v>1</v>
      </c>
      <c r="B98" s="4" t="s">
        <v>11</v>
      </c>
      <c r="C98" s="5" t="s">
        <v>42</v>
      </c>
      <c r="D98" s="5" t="s">
        <v>72</v>
      </c>
      <c r="E98" s="5" t="s">
        <v>12</v>
      </c>
      <c r="F98" s="6">
        <v>47.4</v>
      </c>
      <c r="G98" s="6"/>
      <c r="H98" s="71">
        <v>47.4</v>
      </c>
      <c r="I98" s="10"/>
      <c r="J98" s="11"/>
      <c r="K98" s="76"/>
    </row>
    <row r="99" spans="1:11" ht="38.25" outlineLevel="1" x14ac:dyDescent="0.25">
      <c r="A99" s="13" t="s">
        <v>1</v>
      </c>
      <c r="B99" s="12" t="s">
        <v>73</v>
      </c>
      <c r="C99" s="13" t="s">
        <v>74</v>
      </c>
      <c r="D99" s="13" t="s">
        <v>3</v>
      </c>
      <c r="E99" s="13" t="s">
        <v>4</v>
      </c>
      <c r="F99" s="14">
        <v>12747.0874</v>
      </c>
      <c r="G99" s="14">
        <v>12747.0874</v>
      </c>
      <c r="H99" s="70"/>
      <c r="I99" s="15">
        <v>9621.7554999999993</v>
      </c>
      <c r="J99" s="15">
        <v>9621.7554999999993</v>
      </c>
      <c r="K99" s="75"/>
    </row>
    <row r="100" spans="1:11" ht="51" outlineLevel="2" x14ac:dyDescent="0.25">
      <c r="A100" s="13" t="s">
        <v>1</v>
      </c>
      <c r="B100" s="12" t="s">
        <v>75</v>
      </c>
      <c r="C100" s="13" t="s">
        <v>76</v>
      </c>
      <c r="D100" s="13" t="s">
        <v>3</v>
      </c>
      <c r="E100" s="13" t="s">
        <v>4</v>
      </c>
      <c r="F100" s="14">
        <v>12505.0874</v>
      </c>
      <c r="G100" s="14">
        <v>12505.0874</v>
      </c>
      <c r="H100" s="70"/>
      <c r="I100" s="15">
        <v>9501.0993999999992</v>
      </c>
      <c r="J100" s="15">
        <v>9501.0993999999992</v>
      </c>
      <c r="K100" s="75"/>
    </row>
    <row r="101" spans="1:11" ht="51" outlineLevel="3" x14ac:dyDescent="0.25">
      <c r="A101" s="13" t="s">
        <v>1</v>
      </c>
      <c r="B101" s="12" t="s">
        <v>77</v>
      </c>
      <c r="C101" s="13" t="s">
        <v>76</v>
      </c>
      <c r="D101" s="13" t="s">
        <v>78</v>
      </c>
      <c r="E101" s="13" t="s">
        <v>4</v>
      </c>
      <c r="F101" s="14">
        <v>40</v>
      </c>
      <c r="G101" s="14">
        <v>40</v>
      </c>
      <c r="H101" s="70"/>
      <c r="I101" s="15">
        <v>39.483400000000003</v>
      </c>
      <c r="J101" s="15">
        <v>39.483400000000003</v>
      </c>
      <c r="K101" s="75"/>
    </row>
    <row r="102" spans="1:11" ht="38.25" outlineLevel="4" x14ac:dyDescent="0.25">
      <c r="A102" s="5" t="s">
        <v>1</v>
      </c>
      <c r="B102" s="4" t="s">
        <v>19</v>
      </c>
      <c r="C102" s="5" t="s">
        <v>76</v>
      </c>
      <c r="D102" s="5" t="s">
        <v>78</v>
      </c>
      <c r="E102" s="5" t="s">
        <v>20</v>
      </c>
      <c r="F102" s="6">
        <v>40</v>
      </c>
      <c r="G102" s="6">
        <v>40</v>
      </c>
      <c r="H102" s="71"/>
      <c r="I102" s="10">
        <v>39.483400000000003</v>
      </c>
      <c r="J102" s="10">
        <v>39.483400000000003</v>
      </c>
      <c r="K102" s="76"/>
    </row>
    <row r="103" spans="1:11" ht="25.5" outlineLevel="3" x14ac:dyDescent="0.25">
      <c r="A103" s="13" t="s">
        <v>1</v>
      </c>
      <c r="B103" s="12" t="s">
        <v>79</v>
      </c>
      <c r="C103" s="13" t="s">
        <v>76</v>
      </c>
      <c r="D103" s="13" t="s">
        <v>80</v>
      </c>
      <c r="E103" s="13" t="s">
        <v>4</v>
      </c>
      <c r="F103" s="14">
        <v>30</v>
      </c>
      <c r="G103" s="14">
        <v>30</v>
      </c>
      <c r="H103" s="70"/>
      <c r="I103" s="15">
        <v>29.891999999999999</v>
      </c>
      <c r="J103" s="15">
        <v>29.891999999999999</v>
      </c>
      <c r="K103" s="75"/>
    </row>
    <row r="104" spans="1:11" ht="38.25" outlineLevel="4" x14ac:dyDescent="0.25">
      <c r="A104" s="5" t="s">
        <v>1</v>
      </c>
      <c r="B104" s="4" t="s">
        <v>19</v>
      </c>
      <c r="C104" s="5" t="s">
        <v>76</v>
      </c>
      <c r="D104" s="5" t="s">
        <v>80</v>
      </c>
      <c r="E104" s="5" t="s">
        <v>20</v>
      </c>
      <c r="F104" s="6">
        <v>30</v>
      </c>
      <c r="G104" s="6">
        <v>30</v>
      </c>
      <c r="H104" s="71"/>
      <c r="I104" s="10">
        <v>29.891999999999999</v>
      </c>
      <c r="J104" s="10">
        <v>29.891999999999999</v>
      </c>
      <c r="K104" s="76"/>
    </row>
    <row r="105" spans="1:11" ht="51" outlineLevel="3" x14ac:dyDescent="0.25">
      <c r="A105" s="13" t="s">
        <v>1</v>
      </c>
      <c r="B105" s="12" t="s">
        <v>81</v>
      </c>
      <c r="C105" s="13" t="s">
        <v>76</v>
      </c>
      <c r="D105" s="13" t="s">
        <v>82</v>
      </c>
      <c r="E105" s="13" t="s">
        <v>4</v>
      </c>
      <c r="F105" s="14">
        <v>90</v>
      </c>
      <c r="G105" s="14">
        <v>90</v>
      </c>
      <c r="H105" s="70"/>
      <c r="I105" s="15">
        <v>78.346000000000004</v>
      </c>
      <c r="J105" s="15">
        <v>78.346000000000004</v>
      </c>
      <c r="K105" s="75"/>
    </row>
    <row r="106" spans="1:11" ht="38.25" outlineLevel="4" x14ac:dyDescent="0.25">
      <c r="A106" s="5" t="s">
        <v>1</v>
      </c>
      <c r="B106" s="4" t="s">
        <v>19</v>
      </c>
      <c r="C106" s="5" t="s">
        <v>76</v>
      </c>
      <c r="D106" s="5" t="s">
        <v>82</v>
      </c>
      <c r="E106" s="5" t="s">
        <v>20</v>
      </c>
      <c r="F106" s="6">
        <v>90</v>
      </c>
      <c r="G106" s="6">
        <v>90</v>
      </c>
      <c r="H106" s="71"/>
      <c r="I106" s="10">
        <v>78.346000000000004</v>
      </c>
      <c r="J106" s="10">
        <v>78.346000000000004</v>
      </c>
      <c r="K106" s="76"/>
    </row>
    <row r="107" spans="1:11" ht="76.5" outlineLevel="3" x14ac:dyDescent="0.25">
      <c r="A107" s="13" t="s">
        <v>1</v>
      </c>
      <c r="B107" s="12" t="s">
        <v>83</v>
      </c>
      <c r="C107" s="13" t="s">
        <v>76</v>
      </c>
      <c r="D107" s="13" t="s">
        <v>84</v>
      </c>
      <c r="E107" s="13" t="s">
        <v>4</v>
      </c>
      <c r="F107" s="14">
        <v>11648.5</v>
      </c>
      <c r="G107" s="14">
        <v>11648.5</v>
      </c>
      <c r="H107" s="70"/>
      <c r="I107" s="15">
        <v>8756.7180000000008</v>
      </c>
      <c r="J107" s="15">
        <v>8756.7180000000008</v>
      </c>
      <c r="K107" s="75"/>
    </row>
    <row r="108" spans="1:11" ht="76.5" outlineLevel="4" x14ac:dyDescent="0.25">
      <c r="A108" s="5" t="s">
        <v>1</v>
      </c>
      <c r="B108" s="4" t="s">
        <v>11</v>
      </c>
      <c r="C108" s="5" t="s">
        <v>76</v>
      </c>
      <c r="D108" s="5" t="s">
        <v>84</v>
      </c>
      <c r="E108" s="5" t="s">
        <v>12</v>
      </c>
      <c r="F108" s="6">
        <v>8937.9</v>
      </c>
      <c r="G108" s="6">
        <v>8937.9</v>
      </c>
      <c r="H108" s="71"/>
      <c r="I108" s="10">
        <v>6909.4633999999996</v>
      </c>
      <c r="J108" s="10">
        <v>6909.4633999999996</v>
      </c>
      <c r="K108" s="76"/>
    </row>
    <row r="109" spans="1:11" ht="38.25" outlineLevel="4" x14ac:dyDescent="0.25">
      <c r="A109" s="5" t="s">
        <v>1</v>
      </c>
      <c r="B109" s="4" t="s">
        <v>19</v>
      </c>
      <c r="C109" s="5" t="s">
        <v>76</v>
      </c>
      <c r="D109" s="5" t="s">
        <v>84</v>
      </c>
      <c r="E109" s="5" t="s">
        <v>20</v>
      </c>
      <c r="F109" s="6">
        <v>2631.6</v>
      </c>
      <c r="G109" s="6">
        <v>2631.6</v>
      </c>
      <c r="H109" s="71"/>
      <c r="I109" s="10">
        <v>1815.2546</v>
      </c>
      <c r="J109" s="10">
        <v>1815.2546</v>
      </c>
      <c r="K109" s="76"/>
    </row>
    <row r="110" spans="1:11" outlineLevel="4" x14ac:dyDescent="0.25">
      <c r="A110" s="5" t="s">
        <v>1</v>
      </c>
      <c r="B110" s="4" t="s">
        <v>21</v>
      </c>
      <c r="C110" s="5" t="s">
        <v>76</v>
      </c>
      <c r="D110" s="5" t="s">
        <v>84</v>
      </c>
      <c r="E110" s="5" t="s">
        <v>22</v>
      </c>
      <c r="F110" s="6">
        <v>79</v>
      </c>
      <c r="G110" s="6">
        <v>79</v>
      </c>
      <c r="H110" s="71"/>
      <c r="I110" s="10">
        <v>32</v>
      </c>
      <c r="J110" s="10">
        <v>32</v>
      </c>
      <c r="K110" s="76"/>
    </row>
    <row r="111" spans="1:11" ht="25.5" outlineLevel="3" x14ac:dyDescent="0.25">
      <c r="A111" s="13" t="s">
        <v>1</v>
      </c>
      <c r="B111" s="12" t="s">
        <v>39</v>
      </c>
      <c r="C111" s="13" t="s">
        <v>76</v>
      </c>
      <c r="D111" s="13" t="s">
        <v>40</v>
      </c>
      <c r="E111" s="13" t="s">
        <v>4</v>
      </c>
      <c r="F111" s="14">
        <v>696.5874</v>
      </c>
      <c r="G111" s="14">
        <v>696.5874</v>
      </c>
      <c r="H111" s="70"/>
      <c r="I111" s="15">
        <v>596.66</v>
      </c>
      <c r="J111" s="15">
        <v>596.66</v>
      </c>
      <c r="K111" s="75"/>
    </row>
    <row r="112" spans="1:11" ht="38.25" outlineLevel="4" x14ac:dyDescent="0.25">
      <c r="A112" s="5" t="s">
        <v>1</v>
      </c>
      <c r="B112" s="4" t="s">
        <v>19</v>
      </c>
      <c r="C112" s="5" t="s">
        <v>76</v>
      </c>
      <c r="D112" s="5" t="s">
        <v>40</v>
      </c>
      <c r="E112" s="5" t="s">
        <v>20</v>
      </c>
      <c r="F112" s="6">
        <v>696.5874</v>
      </c>
      <c r="G112" s="6">
        <v>696.5874</v>
      </c>
      <c r="H112" s="71"/>
      <c r="I112" s="10">
        <v>596.66</v>
      </c>
      <c r="J112" s="10">
        <v>596.66</v>
      </c>
      <c r="K112" s="76"/>
    </row>
    <row r="113" spans="1:11" ht="25.5" outlineLevel="2" x14ac:dyDescent="0.25">
      <c r="A113" s="13" t="s">
        <v>1</v>
      </c>
      <c r="B113" s="12" t="s">
        <v>85</v>
      </c>
      <c r="C113" s="13" t="s">
        <v>86</v>
      </c>
      <c r="D113" s="13" t="s">
        <v>3</v>
      </c>
      <c r="E113" s="13" t="s">
        <v>4</v>
      </c>
      <c r="F113" s="14">
        <v>50</v>
      </c>
      <c r="G113" s="14">
        <v>50</v>
      </c>
      <c r="H113" s="70"/>
      <c r="I113" s="15">
        <v>11.8561</v>
      </c>
      <c r="J113" s="15">
        <v>11.8561</v>
      </c>
      <c r="K113" s="75"/>
    </row>
    <row r="114" spans="1:11" ht="63.75" outlineLevel="3" x14ac:dyDescent="0.25">
      <c r="A114" s="13" t="s">
        <v>1</v>
      </c>
      <c r="B114" s="12" t="s">
        <v>87</v>
      </c>
      <c r="C114" s="13" t="s">
        <v>86</v>
      </c>
      <c r="D114" s="13" t="s">
        <v>88</v>
      </c>
      <c r="E114" s="13" t="s">
        <v>4</v>
      </c>
      <c r="F114" s="14">
        <v>50</v>
      </c>
      <c r="G114" s="14">
        <v>50</v>
      </c>
      <c r="H114" s="70"/>
      <c r="I114" s="15">
        <v>11.8561</v>
      </c>
      <c r="J114" s="15">
        <v>11.8561</v>
      </c>
      <c r="K114" s="75"/>
    </row>
    <row r="115" spans="1:11" ht="38.25" outlineLevel="4" x14ac:dyDescent="0.25">
      <c r="A115" s="5" t="s">
        <v>1</v>
      </c>
      <c r="B115" s="4" t="s">
        <v>89</v>
      </c>
      <c r="C115" s="5" t="s">
        <v>86</v>
      </c>
      <c r="D115" s="5" t="s">
        <v>88</v>
      </c>
      <c r="E115" s="5" t="s">
        <v>90</v>
      </c>
      <c r="F115" s="6">
        <v>50</v>
      </c>
      <c r="G115" s="6">
        <v>50</v>
      </c>
      <c r="H115" s="71"/>
      <c r="I115" s="10">
        <v>11.8561</v>
      </c>
      <c r="J115" s="10">
        <v>11.8561</v>
      </c>
      <c r="K115" s="76"/>
    </row>
    <row r="116" spans="1:11" ht="38.25" outlineLevel="2" x14ac:dyDescent="0.25">
      <c r="A116" s="13" t="s">
        <v>1</v>
      </c>
      <c r="B116" s="12" t="s">
        <v>91</v>
      </c>
      <c r="C116" s="13" t="s">
        <v>92</v>
      </c>
      <c r="D116" s="13" t="s">
        <v>3</v>
      </c>
      <c r="E116" s="13" t="s">
        <v>4</v>
      </c>
      <c r="F116" s="14">
        <v>192</v>
      </c>
      <c r="G116" s="14">
        <v>192</v>
      </c>
      <c r="H116" s="70"/>
      <c r="I116" s="15">
        <v>108.8</v>
      </c>
      <c r="J116" s="15">
        <v>108.8</v>
      </c>
      <c r="K116" s="75"/>
    </row>
    <row r="117" spans="1:11" ht="25.5" outlineLevel="3" x14ac:dyDescent="0.25">
      <c r="A117" s="13" t="s">
        <v>1</v>
      </c>
      <c r="B117" s="12" t="s">
        <v>93</v>
      </c>
      <c r="C117" s="13" t="s">
        <v>92</v>
      </c>
      <c r="D117" s="13" t="s">
        <v>94</v>
      </c>
      <c r="E117" s="13" t="s">
        <v>4</v>
      </c>
      <c r="F117" s="14">
        <v>192</v>
      </c>
      <c r="G117" s="14">
        <v>192</v>
      </c>
      <c r="H117" s="70"/>
      <c r="I117" s="15">
        <v>108.8</v>
      </c>
      <c r="J117" s="15">
        <v>108.8</v>
      </c>
      <c r="K117" s="75"/>
    </row>
    <row r="118" spans="1:11" ht="25.5" outlineLevel="4" x14ac:dyDescent="0.25">
      <c r="A118" s="5" t="s">
        <v>1</v>
      </c>
      <c r="B118" s="4" t="s">
        <v>95</v>
      </c>
      <c r="C118" s="5" t="s">
        <v>92</v>
      </c>
      <c r="D118" s="5" t="s">
        <v>94</v>
      </c>
      <c r="E118" s="5" t="s">
        <v>96</v>
      </c>
      <c r="F118" s="6">
        <v>192</v>
      </c>
      <c r="G118" s="6">
        <v>192</v>
      </c>
      <c r="H118" s="71"/>
      <c r="I118" s="10">
        <v>108.8</v>
      </c>
      <c r="J118" s="10">
        <v>108.8</v>
      </c>
      <c r="K118" s="76"/>
    </row>
    <row r="119" spans="1:11" outlineLevel="1" x14ac:dyDescent="0.25">
      <c r="A119" s="13" t="s">
        <v>1</v>
      </c>
      <c r="B119" s="12" t="s">
        <v>97</v>
      </c>
      <c r="C119" s="13" t="s">
        <v>98</v>
      </c>
      <c r="D119" s="13" t="s">
        <v>3</v>
      </c>
      <c r="E119" s="13" t="s">
        <v>4</v>
      </c>
      <c r="F119" s="14">
        <v>81810.697700000004</v>
      </c>
      <c r="G119" s="14">
        <f>G120+G125+G130+G156</f>
        <v>45475.104799999994</v>
      </c>
      <c r="H119" s="70">
        <f t="shared" ref="H119:K119" si="5">H120+H125+H130+H156</f>
        <v>36335.599999999999</v>
      </c>
      <c r="I119" s="14">
        <f t="shared" si="5"/>
        <v>58657.775099999992</v>
      </c>
      <c r="J119" s="14">
        <f t="shared" si="5"/>
        <v>32517.362099999998</v>
      </c>
      <c r="K119" s="70">
        <f t="shared" si="5"/>
        <v>26140.42</v>
      </c>
    </row>
    <row r="120" spans="1:11" ht="25.5" outlineLevel="2" x14ac:dyDescent="0.25">
      <c r="A120" s="13" t="s">
        <v>1</v>
      </c>
      <c r="B120" s="12" t="s">
        <v>99</v>
      </c>
      <c r="C120" s="13" t="s">
        <v>100</v>
      </c>
      <c r="D120" s="13" t="s">
        <v>3</v>
      </c>
      <c r="E120" s="13" t="s">
        <v>4</v>
      </c>
      <c r="F120" s="14">
        <v>4971.6000000000004</v>
      </c>
      <c r="G120" s="14">
        <f>G121+G123</f>
        <v>4068.6</v>
      </c>
      <c r="H120" s="70">
        <f t="shared" ref="H120:I120" si="6">H121+H123</f>
        <v>903</v>
      </c>
      <c r="I120" s="14">
        <f t="shared" si="6"/>
        <v>2246.4582999999998</v>
      </c>
      <c r="J120" s="14">
        <v>2246.5</v>
      </c>
      <c r="K120" s="70"/>
    </row>
    <row r="121" spans="1:11" ht="38.25" outlineLevel="3" x14ac:dyDescent="0.25">
      <c r="A121" s="13" t="s">
        <v>1</v>
      </c>
      <c r="B121" s="12" t="s">
        <v>101</v>
      </c>
      <c r="C121" s="13" t="s">
        <v>100</v>
      </c>
      <c r="D121" s="13" t="s">
        <v>102</v>
      </c>
      <c r="E121" s="13" t="s">
        <v>4</v>
      </c>
      <c r="F121" s="14">
        <v>4068.6</v>
      </c>
      <c r="G121" s="14">
        <v>4068.6</v>
      </c>
      <c r="H121" s="70"/>
      <c r="I121" s="15">
        <v>2246.4582999999998</v>
      </c>
      <c r="J121" s="15">
        <v>2246.4582999999998</v>
      </c>
      <c r="K121" s="75"/>
    </row>
    <row r="122" spans="1:11" ht="38.25" outlineLevel="4" x14ac:dyDescent="0.25">
      <c r="A122" s="5" t="s">
        <v>1</v>
      </c>
      <c r="B122" s="4" t="s">
        <v>19</v>
      </c>
      <c r="C122" s="5" t="s">
        <v>100</v>
      </c>
      <c r="D122" s="5" t="s">
        <v>102</v>
      </c>
      <c r="E122" s="5" t="s">
        <v>20</v>
      </c>
      <c r="F122" s="6">
        <v>4068.6</v>
      </c>
      <c r="G122" s="6">
        <v>4068.6</v>
      </c>
      <c r="H122" s="71"/>
      <c r="I122" s="10">
        <v>2246.4582999999998</v>
      </c>
      <c r="J122" s="10">
        <v>2246.4582999999998</v>
      </c>
      <c r="K122" s="76"/>
    </row>
    <row r="123" spans="1:11" ht="63.75" outlineLevel="3" x14ac:dyDescent="0.25">
      <c r="A123" s="13" t="s">
        <v>1</v>
      </c>
      <c r="B123" s="12" t="s">
        <v>103</v>
      </c>
      <c r="C123" s="13" t="s">
        <v>100</v>
      </c>
      <c r="D123" s="13" t="s">
        <v>104</v>
      </c>
      <c r="E123" s="13" t="s">
        <v>4</v>
      </c>
      <c r="F123" s="14">
        <v>903</v>
      </c>
      <c r="G123" s="14"/>
      <c r="H123" s="70">
        <v>903</v>
      </c>
      <c r="I123" s="15"/>
      <c r="J123" s="16"/>
      <c r="K123" s="75"/>
    </row>
    <row r="124" spans="1:11" ht="38.25" outlineLevel="4" x14ac:dyDescent="0.25">
      <c r="A124" s="5" t="s">
        <v>1</v>
      </c>
      <c r="B124" s="4" t="s">
        <v>19</v>
      </c>
      <c r="C124" s="5" t="s">
        <v>100</v>
      </c>
      <c r="D124" s="5" t="s">
        <v>104</v>
      </c>
      <c r="E124" s="5" t="s">
        <v>20</v>
      </c>
      <c r="F124" s="6">
        <v>903</v>
      </c>
      <c r="G124" s="6"/>
      <c r="H124" s="71">
        <v>903</v>
      </c>
      <c r="I124" s="10"/>
      <c r="J124" s="11"/>
      <c r="K124" s="76"/>
    </row>
    <row r="125" spans="1:11" outlineLevel="2" x14ac:dyDescent="0.25">
      <c r="A125" s="13" t="s">
        <v>1</v>
      </c>
      <c r="B125" s="12" t="s">
        <v>105</v>
      </c>
      <c r="C125" s="13" t="s">
        <v>106</v>
      </c>
      <c r="D125" s="13" t="s">
        <v>3</v>
      </c>
      <c r="E125" s="13" t="s">
        <v>4</v>
      </c>
      <c r="F125" s="14">
        <v>747.39599999999996</v>
      </c>
      <c r="G125" s="14">
        <v>747.39599999999996</v>
      </c>
      <c r="H125" s="70"/>
      <c r="I125" s="15">
        <v>697.39599999999996</v>
      </c>
      <c r="J125" s="15">
        <v>697.39599999999996</v>
      </c>
      <c r="K125" s="75"/>
    </row>
    <row r="126" spans="1:11" outlineLevel="3" x14ac:dyDescent="0.25">
      <c r="A126" s="13" t="s">
        <v>1</v>
      </c>
      <c r="B126" s="12" t="s">
        <v>63</v>
      </c>
      <c r="C126" s="13" t="s">
        <v>106</v>
      </c>
      <c r="D126" s="13" t="s">
        <v>64</v>
      </c>
      <c r="E126" s="13" t="s">
        <v>4</v>
      </c>
      <c r="F126" s="14">
        <v>697.39599999999996</v>
      </c>
      <c r="G126" s="14">
        <v>697.39599999999996</v>
      </c>
      <c r="H126" s="70"/>
      <c r="I126" s="15">
        <v>697.39599999999996</v>
      </c>
      <c r="J126" s="15">
        <v>697.39599999999996</v>
      </c>
      <c r="K126" s="75"/>
    </row>
    <row r="127" spans="1:11" outlineLevel="4" x14ac:dyDescent="0.25">
      <c r="A127" s="5" t="s">
        <v>1</v>
      </c>
      <c r="B127" s="4" t="s">
        <v>21</v>
      </c>
      <c r="C127" s="5" t="s">
        <v>106</v>
      </c>
      <c r="D127" s="5" t="s">
        <v>64</v>
      </c>
      <c r="E127" s="5" t="s">
        <v>22</v>
      </c>
      <c r="F127" s="6">
        <v>697.39599999999996</v>
      </c>
      <c r="G127" s="6">
        <v>697.39599999999996</v>
      </c>
      <c r="H127" s="71"/>
      <c r="I127" s="10">
        <v>697.39599999999996</v>
      </c>
      <c r="J127" s="10">
        <v>697.39599999999996</v>
      </c>
      <c r="K127" s="76"/>
    </row>
    <row r="128" spans="1:11" ht="76.5" outlineLevel="3" x14ac:dyDescent="0.25">
      <c r="A128" s="13" t="s">
        <v>1</v>
      </c>
      <c r="B128" s="12" t="s">
        <v>107</v>
      </c>
      <c r="C128" s="13" t="s">
        <v>106</v>
      </c>
      <c r="D128" s="13" t="s">
        <v>108</v>
      </c>
      <c r="E128" s="13" t="s">
        <v>4</v>
      </c>
      <c r="F128" s="14">
        <v>50</v>
      </c>
      <c r="G128" s="14">
        <v>50</v>
      </c>
      <c r="H128" s="70"/>
      <c r="I128" s="15"/>
      <c r="J128" s="16"/>
      <c r="K128" s="75"/>
    </row>
    <row r="129" spans="1:14" outlineLevel="4" x14ac:dyDescent="0.25">
      <c r="A129" s="5" t="s">
        <v>1</v>
      </c>
      <c r="B129" s="4" t="s">
        <v>21</v>
      </c>
      <c r="C129" s="5" t="s">
        <v>106</v>
      </c>
      <c r="D129" s="5" t="s">
        <v>108</v>
      </c>
      <c r="E129" s="5" t="s">
        <v>22</v>
      </c>
      <c r="F129" s="6">
        <v>50</v>
      </c>
      <c r="G129" s="6">
        <v>50</v>
      </c>
      <c r="H129" s="71"/>
      <c r="I129" s="10"/>
      <c r="J129" s="11"/>
      <c r="K129" s="76"/>
    </row>
    <row r="130" spans="1:14" ht="25.5" outlineLevel="2" x14ac:dyDescent="0.25">
      <c r="A130" s="13" t="s">
        <v>1</v>
      </c>
      <c r="B130" s="12" t="s">
        <v>109</v>
      </c>
      <c r="C130" s="13" t="s">
        <v>110</v>
      </c>
      <c r="D130" s="13" t="s">
        <v>3</v>
      </c>
      <c r="E130" s="13" t="s">
        <v>4</v>
      </c>
      <c r="F130" s="14">
        <v>74585.670599999998</v>
      </c>
      <c r="G130" s="14">
        <f>G131+G133+G135+G137+G139+G141+G146+G148+G150+G152+G154</f>
        <v>40240.577699999994</v>
      </c>
      <c r="H130" s="70">
        <f t="shared" ref="H130:K130" si="7">H131+H133+H135+H137+H139+H141+H146+H148+H150+H152+H154</f>
        <v>34345.1</v>
      </c>
      <c r="I130" s="14">
        <f t="shared" si="7"/>
        <v>55190.450599999989</v>
      </c>
      <c r="J130" s="14">
        <f t="shared" si="7"/>
        <v>29492.930499999999</v>
      </c>
      <c r="K130" s="70">
        <f t="shared" si="7"/>
        <v>25697.485399999998</v>
      </c>
    </row>
    <row r="131" spans="1:14" ht="63.75" outlineLevel="3" x14ac:dyDescent="0.25">
      <c r="A131" s="13" t="s">
        <v>1</v>
      </c>
      <c r="B131" s="12" t="s">
        <v>111</v>
      </c>
      <c r="C131" s="13" t="s">
        <v>110</v>
      </c>
      <c r="D131" s="13" t="s">
        <v>112</v>
      </c>
      <c r="E131" s="13" t="s">
        <v>4</v>
      </c>
      <c r="F131" s="14">
        <v>1974.0567000000001</v>
      </c>
      <c r="G131" s="14">
        <v>1974.0567000000001</v>
      </c>
      <c r="H131" s="70"/>
      <c r="I131" s="15">
        <v>1426.9670000000001</v>
      </c>
      <c r="J131" s="15">
        <v>1426.9670000000001</v>
      </c>
      <c r="K131" s="75"/>
    </row>
    <row r="132" spans="1:14" ht="38.25" outlineLevel="4" x14ac:dyDescent="0.25">
      <c r="A132" s="5" t="s">
        <v>1</v>
      </c>
      <c r="B132" s="4" t="s">
        <v>19</v>
      </c>
      <c r="C132" s="5" t="s">
        <v>110</v>
      </c>
      <c r="D132" s="5" t="s">
        <v>112</v>
      </c>
      <c r="E132" s="5" t="s">
        <v>20</v>
      </c>
      <c r="F132" s="6">
        <v>1974.0567000000001</v>
      </c>
      <c r="G132" s="6">
        <v>1974.0567000000001</v>
      </c>
      <c r="H132" s="71"/>
      <c r="I132" s="10">
        <v>1426.9670000000001</v>
      </c>
      <c r="J132" s="10">
        <v>1426.9670000000001</v>
      </c>
      <c r="K132" s="76"/>
    </row>
    <row r="133" spans="1:14" ht="51" outlineLevel="3" x14ac:dyDescent="0.25">
      <c r="A133" s="13" t="s">
        <v>1</v>
      </c>
      <c r="B133" s="12" t="s">
        <v>113</v>
      </c>
      <c r="C133" s="13" t="s">
        <v>110</v>
      </c>
      <c r="D133" s="13" t="s">
        <v>114</v>
      </c>
      <c r="E133" s="13" t="s">
        <v>4</v>
      </c>
      <c r="F133" s="14">
        <v>2886.2993000000001</v>
      </c>
      <c r="G133" s="14">
        <v>2886.2993000000001</v>
      </c>
      <c r="H133" s="70"/>
      <c r="I133" s="15">
        <v>1627.2793999999999</v>
      </c>
      <c r="J133" s="15">
        <v>1627.2793999999999</v>
      </c>
      <c r="K133" s="75"/>
    </row>
    <row r="134" spans="1:14" ht="38.25" outlineLevel="4" x14ac:dyDescent="0.25">
      <c r="A134" s="5" t="s">
        <v>1</v>
      </c>
      <c r="B134" s="4" t="s">
        <v>19</v>
      </c>
      <c r="C134" s="5" t="s">
        <v>110</v>
      </c>
      <c r="D134" s="5" t="s">
        <v>114</v>
      </c>
      <c r="E134" s="5" t="s">
        <v>20</v>
      </c>
      <c r="F134" s="6">
        <v>2886.2993000000001</v>
      </c>
      <c r="G134" s="6">
        <v>2886.2993000000001</v>
      </c>
      <c r="H134" s="71"/>
      <c r="I134" s="10">
        <v>1627.2793999999999</v>
      </c>
      <c r="J134" s="10">
        <v>1627.2793999999999</v>
      </c>
      <c r="K134" s="76"/>
    </row>
    <row r="135" spans="1:14" ht="63.75" outlineLevel="3" x14ac:dyDescent="0.25">
      <c r="A135" s="13" t="s">
        <v>1</v>
      </c>
      <c r="B135" s="12" t="s">
        <v>115</v>
      </c>
      <c r="C135" s="13" t="s">
        <v>110</v>
      </c>
      <c r="D135" s="13" t="s">
        <v>116</v>
      </c>
      <c r="E135" s="13" t="s">
        <v>4</v>
      </c>
      <c r="F135" s="14">
        <v>200</v>
      </c>
      <c r="G135" s="14">
        <v>200</v>
      </c>
      <c r="H135" s="70"/>
      <c r="I135" s="15">
        <v>50</v>
      </c>
      <c r="J135" s="15">
        <v>50</v>
      </c>
      <c r="K135" s="75"/>
    </row>
    <row r="136" spans="1:14" ht="38.25" outlineLevel="4" x14ac:dyDescent="0.25">
      <c r="A136" s="5" t="s">
        <v>1</v>
      </c>
      <c r="B136" s="4" t="s">
        <v>19</v>
      </c>
      <c r="C136" s="5" t="s">
        <v>110</v>
      </c>
      <c r="D136" s="5" t="s">
        <v>116</v>
      </c>
      <c r="E136" s="5" t="s">
        <v>20</v>
      </c>
      <c r="F136" s="6">
        <v>200</v>
      </c>
      <c r="G136" s="6">
        <v>200</v>
      </c>
      <c r="H136" s="71"/>
      <c r="I136" s="10">
        <v>50</v>
      </c>
      <c r="J136" s="10">
        <v>50</v>
      </c>
      <c r="K136" s="76"/>
    </row>
    <row r="137" spans="1:14" ht="38.25" outlineLevel="3" x14ac:dyDescent="0.25">
      <c r="A137" s="13" t="s">
        <v>1</v>
      </c>
      <c r="B137" s="12" t="s">
        <v>117</v>
      </c>
      <c r="C137" s="13" t="s">
        <v>110</v>
      </c>
      <c r="D137" s="13" t="s">
        <v>118</v>
      </c>
      <c r="E137" s="13" t="s">
        <v>4</v>
      </c>
      <c r="F137" s="14">
        <v>220.56899999999999</v>
      </c>
      <c r="G137" s="14">
        <v>220.56899999999999</v>
      </c>
      <c r="H137" s="70"/>
      <c r="I137" s="15"/>
      <c r="J137" s="15"/>
      <c r="K137" s="75"/>
    </row>
    <row r="138" spans="1:14" ht="38.25" outlineLevel="4" x14ac:dyDescent="0.25">
      <c r="A138" s="5" t="s">
        <v>1</v>
      </c>
      <c r="B138" s="4" t="s">
        <v>19</v>
      </c>
      <c r="C138" s="5" t="s">
        <v>110</v>
      </c>
      <c r="D138" s="5" t="s">
        <v>118</v>
      </c>
      <c r="E138" s="5" t="s">
        <v>20</v>
      </c>
      <c r="F138" s="6">
        <v>220.56899999999999</v>
      </c>
      <c r="G138" s="6">
        <v>220.56899999999999</v>
      </c>
      <c r="H138" s="71"/>
      <c r="I138" s="10"/>
      <c r="J138" s="10"/>
      <c r="K138" s="76"/>
    </row>
    <row r="139" spans="1:14" ht="25.5" outlineLevel="3" x14ac:dyDescent="0.25">
      <c r="A139" s="13" t="s">
        <v>1</v>
      </c>
      <c r="B139" s="12" t="s">
        <v>119</v>
      </c>
      <c r="C139" s="13" t="s">
        <v>110</v>
      </c>
      <c r="D139" s="13" t="s">
        <v>120</v>
      </c>
      <c r="E139" s="13" t="s">
        <v>4</v>
      </c>
      <c r="F139" s="14">
        <v>1062.1717000000001</v>
      </c>
      <c r="G139" s="14">
        <v>1062.1717000000001</v>
      </c>
      <c r="H139" s="70"/>
      <c r="I139" s="15">
        <v>633.9973</v>
      </c>
      <c r="J139" s="15">
        <v>633.9973</v>
      </c>
      <c r="K139" s="75"/>
    </row>
    <row r="140" spans="1:14" ht="38.25" outlineLevel="4" x14ac:dyDescent="0.25">
      <c r="A140" s="5" t="s">
        <v>1</v>
      </c>
      <c r="B140" s="4" t="s">
        <v>19</v>
      </c>
      <c r="C140" s="5" t="s">
        <v>110</v>
      </c>
      <c r="D140" s="5" t="s">
        <v>120</v>
      </c>
      <c r="E140" s="5" t="s">
        <v>20</v>
      </c>
      <c r="F140" s="6">
        <v>1062.1717000000001</v>
      </c>
      <c r="G140" s="6">
        <v>1062.1717000000001</v>
      </c>
      <c r="H140" s="71"/>
      <c r="I140" s="10">
        <v>633.9973</v>
      </c>
      <c r="J140" s="10">
        <v>633.9973</v>
      </c>
      <c r="K140" s="76"/>
    </row>
    <row r="141" spans="1:14" ht="38.25" outlineLevel="3" x14ac:dyDescent="0.25">
      <c r="A141" s="13" t="s">
        <v>1</v>
      </c>
      <c r="B141" s="12" t="s">
        <v>121</v>
      </c>
      <c r="C141" s="13" t="s">
        <v>110</v>
      </c>
      <c r="D141" s="13" t="s">
        <v>122</v>
      </c>
      <c r="E141" s="13" t="s">
        <v>4</v>
      </c>
      <c r="F141" s="14">
        <v>18032.692899999998</v>
      </c>
      <c r="G141" s="14">
        <v>901.6</v>
      </c>
      <c r="H141" s="70">
        <v>17131.099999999999</v>
      </c>
      <c r="I141" s="15">
        <v>9170.8346999999994</v>
      </c>
      <c r="J141" s="15">
        <v>458.5</v>
      </c>
      <c r="K141" s="43">
        <v>8712.2999999999993</v>
      </c>
    </row>
    <row r="142" spans="1:14" ht="38.25" outlineLevel="4" x14ac:dyDescent="0.25">
      <c r="A142" s="5" t="s">
        <v>1</v>
      </c>
      <c r="B142" s="4" t="s">
        <v>19</v>
      </c>
      <c r="C142" s="5" t="s">
        <v>110</v>
      </c>
      <c r="D142" s="5" t="s">
        <v>122</v>
      </c>
      <c r="E142" s="5" t="s">
        <v>20</v>
      </c>
      <c r="F142" s="6">
        <v>18032.692899999998</v>
      </c>
      <c r="G142" s="6">
        <v>901.6</v>
      </c>
      <c r="H142" s="71">
        <v>17131.099999999999</v>
      </c>
      <c r="I142" s="10">
        <v>9170.8346999999994</v>
      </c>
      <c r="J142" s="10">
        <v>458.5</v>
      </c>
      <c r="K142" s="44">
        <v>8712.2999999999993</v>
      </c>
      <c r="M142" s="1" t="s">
        <v>470</v>
      </c>
    </row>
    <row r="143" spans="1:14" outlineLevel="4" x14ac:dyDescent="0.25">
      <c r="A143" s="28"/>
      <c r="B143" s="29" t="s">
        <v>460</v>
      </c>
      <c r="C143" s="5"/>
      <c r="D143" s="5"/>
      <c r="E143" s="5"/>
      <c r="F143" s="6"/>
      <c r="G143" s="6"/>
      <c r="H143" s="71"/>
      <c r="I143" s="10"/>
      <c r="J143" s="11"/>
      <c r="K143" s="76"/>
    </row>
    <row r="144" spans="1:14" outlineLevel="4" x14ac:dyDescent="0.25">
      <c r="A144" s="30" t="s">
        <v>1</v>
      </c>
      <c r="B144" s="31" t="s">
        <v>473</v>
      </c>
      <c r="C144" s="32" t="s">
        <v>110</v>
      </c>
      <c r="D144" s="32" t="s">
        <v>122</v>
      </c>
      <c r="E144" s="32" t="s">
        <v>20</v>
      </c>
      <c r="F144" s="33">
        <v>16788.5</v>
      </c>
      <c r="G144" s="6"/>
      <c r="H144" s="33">
        <v>16788.5</v>
      </c>
      <c r="I144" s="34">
        <v>8538.1</v>
      </c>
      <c r="J144" s="11"/>
      <c r="K144" s="35">
        <v>8538.1</v>
      </c>
      <c r="N144" s="1" t="s">
        <v>470</v>
      </c>
    </row>
    <row r="145" spans="1:11" outlineLevel="4" x14ac:dyDescent="0.25">
      <c r="A145" s="30" t="s">
        <v>1</v>
      </c>
      <c r="B145" s="31" t="s">
        <v>474</v>
      </c>
      <c r="C145" s="32" t="s">
        <v>110</v>
      </c>
      <c r="D145" s="32" t="s">
        <v>122</v>
      </c>
      <c r="E145" s="32" t="s">
        <v>20</v>
      </c>
      <c r="F145" s="33">
        <v>342.6</v>
      </c>
      <c r="G145" s="6"/>
      <c r="H145" s="33">
        <v>342.6</v>
      </c>
      <c r="I145" s="34">
        <v>174.2</v>
      </c>
      <c r="J145" s="11"/>
      <c r="K145" s="35">
        <v>174.2</v>
      </c>
    </row>
    <row r="146" spans="1:11" ht="51" outlineLevel="3" x14ac:dyDescent="0.25">
      <c r="A146" s="13" t="s">
        <v>1</v>
      </c>
      <c r="B146" s="12" t="s">
        <v>123</v>
      </c>
      <c r="C146" s="13" t="s">
        <v>110</v>
      </c>
      <c r="D146" s="13" t="s">
        <v>124</v>
      </c>
      <c r="E146" s="13" t="s">
        <v>4</v>
      </c>
      <c r="F146" s="14">
        <v>28513.318599999999</v>
      </c>
      <c r="G146" s="14">
        <v>28513.318599999999</v>
      </c>
      <c r="H146" s="70"/>
      <c r="I146" s="15">
        <v>20847.845300000001</v>
      </c>
      <c r="J146" s="15">
        <v>20847.845300000001</v>
      </c>
      <c r="K146" s="75"/>
    </row>
    <row r="147" spans="1:11" ht="38.25" outlineLevel="4" x14ac:dyDescent="0.25">
      <c r="A147" s="5" t="s">
        <v>1</v>
      </c>
      <c r="B147" s="4" t="s">
        <v>19</v>
      </c>
      <c r="C147" s="5" t="s">
        <v>110</v>
      </c>
      <c r="D147" s="5" t="s">
        <v>124</v>
      </c>
      <c r="E147" s="5" t="s">
        <v>20</v>
      </c>
      <c r="F147" s="6">
        <v>28513.318599999999</v>
      </c>
      <c r="G147" s="6">
        <v>28513.318599999999</v>
      </c>
      <c r="H147" s="71"/>
      <c r="I147" s="10">
        <v>20847.845300000001</v>
      </c>
      <c r="J147" s="10">
        <v>20847.845300000001</v>
      </c>
      <c r="K147" s="76"/>
    </row>
    <row r="148" spans="1:11" ht="38.25" outlineLevel="3" x14ac:dyDescent="0.25">
      <c r="A148" s="13" t="s">
        <v>1</v>
      </c>
      <c r="B148" s="12" t="s">
        <v>125</v>
      </c>
      <c r="C148" s="13" t="s">
        <v>110</v>
      </c>
      <c r="D148" s="13" t="s">
        <v>126</v>
      </c>
      <c r="E148" s="13" t="s">
        <v>4</v>
      </c>
      <c r="F148" s="14">
        <v>1458.0809999999999</v>
      </c>
      <c r="G148" s="14">
        <v>1458.0809999999999</v>
      </c>
      <c r="H148" s="70"/>
      <c r="I148" s="15">
        <v>1458.0809999999999</v>
      </c>
      <c r="J148" s="15">
        <v>1458.0809999999999</v>
      </c>
      <c r="K148" s="75"/>
    </row>
    <row r="149" spans="1:11" ht="38.25" outlineLevel="4" x14ac:dyDescent="0.25">
      <c r="A149" s="5" t="s">
        <v>1</v>
      </c>
      <c r="B149" s="4" t="s">
        <v>19</v>
      </c>
      <c r="C149" s="5" t="s">
        <v>110</v>
      </c>
      <c r="D149" s="5" t="s">
        <v>126</v>
      </c>
      <c r="E149" s="5" t="s">
        <v>20</v>
      </c>
      <c r="F149" s="6">
        <v>1458.0809999999999</v>
      </c>
      <c r="G149" s="6">
        <v>1458.0809999999999</v>
      </c>
      <c r="H149" s="71"/>
      <c r="I149" s="10">
        <v>1458.0809999999999</v>
      </c>
      <c r="J149" s="10">
        <v>1458.0809999999999</v>
      </c>
      <c r="K149" s="76"/>
    </row>
    <row r="150" spans="1:11" ht="51" outlineLevel="3" x14ac:dyDescent="0.25">
      <c r="A150" s="13" t="s">
        <v>1</v>
      </c>
      <c r="B150" s="12" t="s">
        <v>127</v>
      </c>
      <c r="C150" s="13" t="s">
        <v>110</v>
      </c>
      <c r="D150" s="13" t="s">
        <v>128</v>
      </c>
      <c r="E150" s="13" t="s">
        <v>4</v>
      </c>
      <c r="F150" s="14">
        <v>17214</v>
      </c>
      <c r="G150" s="14"/>
      <c r="H150" s="70">
        <v>17214</v>
      </c>
      <c r="I150" s="15">
        <v>16985.185399999998</v>
      </c>
      <c r="J150" s="16"/>
      <c r="K150" s="43">
        <v>16985.185399999998</v>
      </c>
    </row>
    <row r="151" spans="1:11" ht="38.25" outlineLevel="4" x14ac:dyDescent="0.25">
      <c r="A151" s="5" t="s">
        <v>1</v>
      </c>
      <c r="B151" s="4" t="s">
        <v>19</v>
      </c>
      <c r="C151" s="5" t="s">
        <v>110</v>
      </c>
      <c r="D151" s="5" t="s">
        <v>128</v>
      </c>
      <c r="E151" s="5" t="s">
        <v>20</v>
      </c>
      <c r="F151" s="6">
        <v>17214</v>
      </c>
      <c r="G151" s="6"/>
      <c r="H151" s="71">
        <v>17214</v>
      </c>
      <c r="I151" s="10">
        <v>16985.185399999998</v>
      </c>
      <c r="J151" s="11"/>
      <c r="K151" s="44">
        <v>16985.185399999998</v>
      </c>
    </row>
    <row r="152" spans="1:11" ht="51" outlineLevel="3" x14ac:dyDescent="0.25">
      <c r="A152" s="13" t="s">
        <v>1</v>
      </c>
      <c r="B152" s="12" t="s">
        <v>127</v>
      </c>
      <c r="C152" s="13" t="s">
        <v>110</v>
      </c>
      <c r="D152" s="13" t="s">
        <v>129</v>
      </c>
      <c r="E152" s="13" t="s">
        <v>4</v>
      </c>
      <c r="F152" s="14">
        <v>2574.4814000000001</v>
      </c>
      <c r="G152" s="14">
        <v>2574.4814000000001</v>
      </c>
      <c r="H152" s="70"/>
      <c r="I152" s="15">
        <v>2540.2604999999999</v>
      </c>
      <c r="J152" s="15">
        <v>2540.2604999999999</v>
      </c>
      <c r="K152" s="75"/>
    </row>
    <row r="153" spans="1:11" ht="38.25" outlineLevel="4" x14ac:dyDescent="0.25">
      <c r="A153" s="5" t="s">
        <v>1</v>
      </c>
      <c r="B153" s="4" t="s">
        <v>19</v>
      </c>
      <c r="C153" s="5" t="s">
        <v>110</v>
      </c>
      <c r="D153" s="5" t="s">
        <v>129</v>
      </c>
      <c r="E153" s="5" t="s">
        <v>20</v>
      </c>
      <c r="F153" s="6">
        <v>2574.4814000000001</v>
      </c>
      <c r="G153" s="6">
        <v>2574.4814000000001</v>
      </c>
      <c r="H153" s="71"/>
      <c r="I153" s="10">
        <v>2540.2604999999999</v>
      </c>
      <c r="J153" s="10">
        <v>2540.2604999999999</v>
      </c>
      <c r="K153" s="76"/>
    </row>
    <row r="154" spans="1:11" outlineLevel="3" x14ac:dyDescent="0.25">
      <c r="A154" s="13" t="s">
        <v>1</v>
      </c>
      <c r="B154" s="12" t="s">
        <v>63</v>
      </c>
      <c r="C154" s="13" t="s">
        <v>110</v>
      </c>
      <c r="D154" s="13" t="s">
        <v>64</v>
      </c>
      <c r="E154" s="13" t="s">
        <v>4</v>
      </c>
      <c r="F154" s="14">
        <v>450</v>
      </c>
      <c r="G154" s="14">
        <v>450</v>
      </c>
      <c r="H154" s="70"/>
      <c r="I154" s="15">
        <v>450</v>
      </c>
      <c r="J154" s="15">
        <v>450</v>
      </c>
      <c r="K154" s="75"/>
    </row>
    <row r="155" spans="1:11" outlineLevel="4" x14ac:dyDescent="0.25">
      <c r="A155" s="5" t="s">
        <v>1</v>
      </c>
      <c r="B155" s="4" t="s">
        <v>21</v>
      </c>
      <c r="C155" s="5" t="s">
        <v>110</v>
      </c>
      <c r="D155" s="5" t="s">
        <v>64</v>
      </c>
      <c r="E155" s="5" t="s">
        <v>22</v>
      </c>
      <c r="F155" s="6">
        <v>450</v>
      </c>
      <c r="G155" s="6">
        <v>450</v>
      </c>
      <c r="H155" s="71"/>
      <c r="I155" s="10">
        <v>450</v>
      </c>
      <c r="J155" s="10">
        <v>450</v>
      </c>
      <c r="K155" s="76"/>
    </row>
    <row r="156" spans="1:11" ht="25.5" outlineLevel="2" x14ac:dyDescent="0.25">
      <c r="A156" s="13" t="s">
        <v>1</v>
      </c>
      <c r="B156" s="12" t="s">
        <v>130</v>
      </c>
      <c r="C156" s="13" t="s">
        <v>131</v>
      </c>
      <c r="D156" s="13" t="s">
        <v>3</v>
      </c>
      <c r="E156" s="13" t="s">
        <v>4</v>
      </c>
      <c r="F156" s="14">
        <v>1506.0310999999999</v>
      </c>
      <c r="G156" s="14">
        <f>G157+G159+G161+G163+G165+G167+G169</f>
        <v>418.53109999999998</v>
      </c>
      <c r="H156" s="70">
        <f t="shared" ref="H156:K156" si="8">H157+H159+H161+H163+H165+H167+H169</f>
        <v>1087.5</v>
      </c>
      <c r="I156" s="14">
        <f t="shared" si="8"/>
        <v>523.47020000000009</v>
      </c>
      <c r="J156" s="14">
        <f t="shared" si="8"/>
        <v>80.535600000000002</v>
      </c>
      <c r="K156" s="70">
        <f t="shared" si="8"/>
        <v>442.93460000000005</v>
      </c>
    </row>
    <row r="157" spans="1:11" ht="38.25" outlineLevel="3" x14ac:dyDescent="0.25">
      <c r="A157" s="13" t="s">
        <v>1</v>
      </c>
      <c r="B157" s="12" t="s">
        <v>132</v>
      </c>
      <c r="C157" s="13" t="s">
        <v>131</v>
      </c>
      <c r="D157" s="13" t="s">
        <v>133</v>
      </c>
      <c r="E157" s="13" t="s">
        <v>4</v>
      </c>
      <c r="F157" s="14">
        <v>739.5</v>
      </c>
      <c r="G157" s="14"/>
      <c r="H157" s="70">
        <v>739.5</v>
      </c>
      <c r="I157" s="15">
        <v>405.78230000000002</v>
      </c>
      <c r="J157" s="16"/>
      <c r="K157" s="43">
        <v>405.78230000000002</v>
      </c>
    </row>
    <row r="158" spans="1:11" ht="38.25" outlineLevel="4" x14ac:dyDescent="0.25">
      <c r="A158" s="5" t="s">
        <v>1</v>
      </c>
      <c r="B158" s="4" t="s">
        <v>19</v>
      </c>
      <c r="C158" s="5" t="s">
        <v>131</v>
      </c>
      <c r="D158" s="5" t="s">
        <v>133</v>
      </c>
      <c r="E158" s="5" t="s">
        <v>20</v>
      </c>
      <c r="F158" s="6">
        <v>739.5</v>
      </c>
      <c r="G158" s="6"/>
      <c r="H158" s="71">
        <v>739.5</v>
      </c>
      <c r="I158" s="10">
        <v>405.78230000000002</v>
      </c>
      <c r="J158" s="11"/>
      <c r="K158" s="44">
        <v>405.78230000000002</v>
      </c>
    </row>
    <row r="159" spans="1:11" ht="38.25" outlineLevel="3" x14ac:dyDescent="0.25">
      <c r="A159" s="13" t="s">
        <v>1</v>
      </c>
      <c r="B159" s="12" t="s">
        <v>132</v>
      </c>
      <c r="C159" s="13" t="s">
        <v>131</v>
      </c>
      <c r="D159" s="13" t="s">
        <v>134</v>
      </c>
      <c r="E159" s="13" t="s">
        <v>4</v>
      </c>
      <c r="F159" s="14">
        <v>110.5</v>
      </c>
      <c r="G159" s="14">
        <v>110.5</v>
      </c>
      <c r="H159" s="70"/>
      <c r="I159" s="15">
        <v>72.984099999999998</v>
      </c>
      <c r="J159" s="15">
        <v>72.984099999999998</v>
      </c>
      <c r="K159" s="75"/>
    </row>
    <row r="160" spans="1:11" ht="38.25" outlineLevel="4" x14ac:dyDescent="0.25">
      <c r="A160" s="5" t="s">
        <v>1</v>
      </c>
      <c r="B160" s="4" t="s">
        <v>19</v>
      </c>
      <c r="C160" s="5" t="s">
        <v>131</v>
      </c>
      <c r="D160" s="5" t="s">
        <v>134</v>
      </c>
      <c r="E160" s="5" t="s">
        <v>20</v>
      </c>
      <c r="F160" s="6">
        <v>110.5</v>
      </c>
      <c r="G160" s="6">
        <v>110.5</v>
      </c>
      <c r="H160" s="71"/>
      <c r="I160" s="10">
        <v>72.984099999999998</v>
      </c>
      <c r="J160" s="10">
        <v>72.984099999999998</v>
      </c>
      <c r="K160" s="76"/>
    </row>
    <row r="161" spans="1:11" ht="38.25" outlineLevel="3" x14ac:dyDescent="0.25">
      <c r="A161" s="13" t="s">
        <v>1</v>
      </c>
      <c r="B161" s="12" t="s">
        <v>132</v>
      </c>
      <c r="C161" s="13" t="s">
        <v>131</v>
      </c>
      <c r="D161" s="13" t="s">
        <v>135</v>
      </c>
      <c r="E161" s="13" t="s">
        <v>4</v>
      </c>
      <c r="F161" s="14">
        <v>174</v>
      </c>
      <c r="G161" s="14"/>
      <c r="H161" s="70">
        <v>174</v>
      </c>
      <c r="I161" s="15"/>
      <c r="J161" s="16"/>
      <c r="K161" s="75"/>
    </row>
    <row r="162" spans="1:11" ht="38.25" outlineLevel="4" x14ac:dyDescent="0.25">
      <c r="A162" s="5" t="s">
        <v>1</v>
      </c>
      <c r="B162" s="4" t="s">
        <v>19</v>
      </c>
      <c r="C162" s="5" t="s">
        <v>131</v>
      </c>
      <c r="D162" s="5" t="s">
        <v>135</v>
      </c>
      <c r="E162" s="5" t="s">
        <v>20</v>
      </c>
      <c r="F162" s="6">
        <v>174</v>
      </c>
      <c r="G162" s="6"/>
      <c r="H162" s="71">
        <v>174</v>
      </c>
      <c r="I162" s="10"/>
      <c r="J162" s="11"/>
      <c r="K162" s="76"/>
    </row>
    <row r="163" spans="1:11" ht="38.25" outlineLevel="3" x14ac:dyDescent="0.25">
      <c r="A163" s="13" t="s">
        <v>1</v>
      </c>
      <c r="B163" s="12" t="s">
        <v>132</v>
      </c>
      <c r="C163" s="13" t="s">
        <v>131</v>
      </c>
      <c r="D163" s="13" t="s">
        <v>136</v>
      </c>
      <c r="E163" s="13" t="s">
        <v>4</v>
      </c>
      <c r="F163" s="14">
        <v>26</v>
      </c>
      <c r="G163" s="14">
        <v>26</v>
      </c>
      <c r="H163" s="70"/>
      <c r="I163" s="15"/>
      <c r="J163" s="16"/>
      <c r="K163" s="75"/>
    </row>
    <row r="164" spans="1:11" ht="38.25" outlineLevel="4" x14ac:dyDescent="0.25">
      <c r="A164" s="5" t="s">
        <v>1</v>
      </c>
      <c r="B164" s="4" t="s">
        <v>19</v>
      </c>
      <c r="C164" s="5" t="s">
        <v>131</v>
      </c>
      <c r="D164" s="5" t="s">
        <v>136</v>
      </c>
      <c r="E164" s="5" t="s">
        <v>20</v>
      </c>
      <c r="F164" s="6">
        <v>26</v>
      </c>
      <c r="G164" s="6">
        <v>26</v>
      </c>
      <c r="H164" s="71"/>
      <c r="I164" s="10"/>
      <c r="J164" s="11"/>
      <c r="K164" s="76"/>
    </row>
    <row r="165" spans="1:11" ht="38.25" outlineLevel="3" x14ac:dyDescent="0.25">
      <c r="A165" s="13" t="s">
        <v>1</v>
      </c>
      <c r="B165" s="12" t="s">
        <v>132</v>
      </c>
      <c r="C165" s="13" t="s">
        <v>131</v>
      </c>
      <c r="D165" s="13" t="s">
        <v>137</v>
      </c>
      <c r="E165" s="13" t="s">
        <v>4</v>
      </c>
      <c r="F165" s="14">
        <v>174</v>
      </c>
      <c r="G165" s="14"/>
      <c r="H165" s="70">
        <v>174</v>
      </c>
      <c r="I165" s="15">
        <v>37.152299999999997</v>
      </c>
      <c r="J165" s="16"/>
      <c r="K165" s="43">
        <v>37.152299999999997</v>
      </c>
    </row>
    <row r="166" spans="1:11" ht="38.25" outlineLevel="4" x14ac:dyDescent="0.25">
      <c r="A166" s="5" t="s">
        <v>1</v>
      </c>
      <c r="B166" s="4" t="s">
        <v>19</v>
      </c>
      <c r="C166" s="5" t="s">
        <v>131</v>
      </c>
      <c r="D166" s="5" t="s">
        <v>137</v>
      </c>
      <c r="E166" s="5" t="s">
        <v>20</v>
      </c>
      <c r="F166" s="6">
        <v>174</v>
      </c>
      <c r="G166" s="6"/>
      <c r="H166" s="71">
        <v>174</v>
      </c>
      <c r="I166" s="10">
        <v>37.152299999999997</v>
      </c>
      <c r="J166" s="11"/>
      <c r="K166" s="44">
        <v>37.152299999999997</v>
      </c>
    </row>
    <row r="167" spans="1:11" ht="38.25" outlineLevel="3" x14ac:dyDescent="0.25">
      <c r="A167" s="13" t="s">
        <v>1</v>
      </c>
      <c r="B167" s="12" t="s">
        <v>132</v>
      </c>
      <c r="C167" s="13" t="s">
        <v>131</v>
      </c>
      <c r="D167" s="13" t="s">
        <v>138</v>
      </c>
      <c r="E167" s="13" t="s">
        <v>4</v>
      </c>
      <c r="F167" s="14">
        <v>26</v>
      </c>
      <c r="G167" s="14">
        <v>26</v>
      </c>
      <c r="H167" s="70"/>
      <c r="I167" s="15">
        <v>5.5514999999999999</v>
      </c>
      <c r="J167" s="15">
        <v>5.5514999999999999</v>
      </c>
      <c r="K167" s="75"/>
    </row>
    <row r="168" spans="1:11" ht="38.25" outlineLevel="4" x14ac:dyDescent="0.25">
      <c r="A168" s="5" t="s">
        <v>1</v>
      </c>
      <c r="B168" s="4" t="s">
        <v>19</v>
      </c>
      <c r="C168" s="5" t="s">
        <v>131</v>
      </c>
      <c r="D168" s="5" t="s">
        <v>138</v>
      </c>
      <c r="E168" s="5" t="s">
        <v>20</v>
      </c>
      <c r="F168" s="6">
        <v>26</v>
      </c>
      <c r="G168" s="6">
        <v>26</v>
      </c>
      <c r="H168" s="71"/>
      <c r="I168" s="10">
        <v>5.5514999999999999</v>
      </c>
      <c r="J168" s="10">
        <v>5.5514999999999999</v>
      </c>
      <c r="K168" s="76"/>
    </row>
    <row r="169" spans="1:11" ht="25.5" outlineLevel="3" x14ac:dyDescent="0.25">
      <c r="A169" s="13" t="s">
        <v>1</v>
      </c>
      <c r="B169" s="12" t="s">
        <v>139</v>
      </c>
      <c r="C169" s="13" t="s">
        <v>131</v>
      </c>
      <c r="D169" s="13" t="s">
        <v>140</v>
      </c>
      <c r="E169" s="13" t="s">
        <v>4</v>
      </c>
      <c r="F169" s="14">
        <v>256.03109999999998</v>
      </c>
      <c r="G169" s="14">
        <v>256.03109999999998</v>
      </c>
      <c r="H169" s="70"/>
      <c r="I169" s="15">
        <v>2</v>
      </c>
      <c r="J169" s="15">
        <v>2</v>
      </c>
      <c r="K169" s="75"/>
    </row>
    <row r="170" spans="1:11" ht="38.25" outlineLevel="4" x14ac:dyDescent="0.25">
      <c r="A170" s="5" t="s">
        <v>1</v>
      </c>
      <c r="B170" s="4" t="s">
        <v>19</v>
      </c>
      <c r="C170" s="5" t="s">
        <v>131</v>
      </c>
      <c r="D170" s="5" t="s">
        <v>140</v>
      </c>
      <c r="E170" s="5" t="s">
        <v>20</v>
      </c>
      <c r="F170" s="6">
        <v>256.03109999999998</v>
      </c>
      <c r="G170" s="6">
        <v>256.03109999999998</v>
      </c>
      <c r="H170" s="71"/>
      <c r="I170" s="10">
        <v>2</v>
      </c>
      <c r="J170" s="10">
        <v>2</v>
      </c>
      <c r="K170" s="76"/>
    </row>
    <row r="171" spans="1:11" ht="25.5" outlineLevel="1" x14ac:dyDescent="0.25">
      <c r="A171" s="13" t="s">
        <v>1</v>
      </c>
      <c r="B171" s="12" t="s">
        <v>141</v>
      </c>
      <c r="C171" s="13" t="s">
        <v>142</v>
      </c>
      <c r="D171" s="13" t="s">
        <v>3</v>
      </c>
      <c r="E171" s="13" t="s">
        <v>4</v>
      </c>
      <c r="F171" s="14">
        <v>262951.17450000002</v>
      </c>
      <c r="G171" s="14">
        <f>G172+G195+G216+G244</f>
        <v>64554.048800000004</v>
      </c>
      <c r="H171" s="70">
        <f t="shared" ref="H171:K171" si="9">H172+H195+H216+H244</f>
        <v>198397.11860000002</v>
      </c>
      <c r="I171" s="14">
        <f t="shared" si="9"/>
        <v>194828.73860000001</v>
      </c>
      <c r="J171" s="14">
        <f t="shared" si="9"/>
        <v>44642.333299999998</v>
      </c>
      <c r="K171" s="70">
        <f t="shared" si="9"/>
        <v>150186.37459999998</v>
      </c>
    </row>
    <row r="172" spans="1:11" outlineLevel="2" x14ac:dyDescent="0.25">
      <c r="A172" s="13" t="s">
        <v>1</v>
      </c>
      <c r="B172" s="12" t="s">
        <v>143</v>
      </c>
      <c r="C172" s="13" t="s">
        <v>144</v>
      </c>
      <c r="D172" s="13" t="s">
        <v>3</v>
      </c>
      <c r="E172" s="13" t="s">
        <v>4</v>
      </c>
      <c r="F172" s="14">
        <v>173615.64060000001</v>
      </c>
      <c r="G172" s="14">
        <f>G173+G175+G177+G179+G181+G183+G185+G187+G189+G191+G193</f>
        <v>13265.922</v>
      </c>
      <c r="H172" s="70">
        <f t="shared" ref="H172:K172" si="10">H173+H175+H177+H179+H181+H183+H185+H187+H189+H191+H193</f>
        <v>160349.71859999999</v>
      </c>
      <c r="I172" s="14">
        <f t="shared" si="10"/>
        <v>145115.93130000003</v>
      </c>
      <c r="J172" s="14">
        <f t="shared" si="10"/>
        <v>12051.6384</v>
      </c>
      <c r="K172" s="70">
        <f t="shared" si="10"/>
        <v>133064.26489999998</v>
      </c>
    </row>
    <row r="173" spans="1:11" ht="51" outlineLevel="3" x14ac:dyDescent="0.25">
      <c r="A173" s="13" t="s">
        <v>1</v>
      </c>
      <c r="B173" s="12" t="s">
        <v>145</v>
      </c>
      <c r="C173" s="13" t="s">
        <v>144</v>
      </c>
      <c r="D173" s="13" t="s">
        <v>146</v>
      </c>
      <c r="E173" s="13" t="s">
        <v>4</v>
      </c>
      <c r="F173" s="14">
        <v>14595.791999999999</v>
      </c>
      <c r="G173" s="14"/>
      <c r="H173" s="70">
        <v>14595.791999999999</v>
      </c>
      <c r="I173" s="15">
        <v>14595.791999999999</v>
      </c>
      <c r="J173" s="16"/>
      <c r="K173" s="43">
        <v>14595.791999999999</v>
      </c>
    </row>
    <row r="174" spans="1:11" ht="38.25" outlineLevel="4" x14ac:dyDescent="0.25">
      <c r="A174" s="5" t="s">
        <v>1</v>
      </c>
      <c r="B174" s="4" t="s">
        <v>147</v>
      </c>
      <c r="C174" s="5" t="s">
        <v>144</v>
      </c>
      <c r="D174" s="5" t="s">
        <v>146</v>
      </c>
      <c r="E174" s="5" t="s">
        <v>148</v>
      </c>
      <c r="F174" s="6">
        <v>14595.791999999999</v>
      </c>
      <c r="G174" s="6"/>
      <c r="H174" s="71">
        <v>14595.791999999999</v>
      </c>
      <c r="I174" s="10">
        <v>14595.791999999999</v>
      </c>
      <c r="J174" s="11"/>
      <c r="K174" s="44">
        <v>14595.791999999999</v>
      </c>
    </row>
    <row r="175" spans="1:11" ht="51" outlineLevel="3" x14ac:dyDescent="0.25">
      <c r="A175" s="13" t="s">
        <v>1</v>
      </c>
      <c r="B175" s="12" t="s">
        <v>145</v>
      </c>
      <c r="C175" s="13" t="s">
        <v>144</v>
      </c>
      <c r="D175" s="13" t="s">
        <v>149</v>
      </c>
      <c r="E175" s="13" t="s">
        <v>4</v>
      </c>
      <c r="F175" s="14">
        <v>2575.7280000000001</v>
      </c>
      <c r="G175" s="14">
        <v>2575.7280000000001</v>
      </c>
      <c r="H175" s="70"/>
      <c r="I175" s="15">
        <v>2575.7280000000001</v>
      </c>
      <c r="J175" s="14">
        <v>2575.6999999999998</v>
      </c>
      <c r="K175" s="75"/>
    </row>
    <row r="176" spans="1:11" ht="38.25" outlineLevel="4" x14ac:dyDescent="0.25">
      <c r="A176" s="5" t="s">
        <v>1</v>
      </c>
      <c r="B176" s="4" t="s">
        <v>147</v>
      </c>
      <c r="C176" s="5" t="s">
        <v>144</v>
      </c>
      <c r="D176" s="5" t="s">
        <v>149</v>
      </c>
      <c r="E176" s="5" t="s">
        <v>148</v>
      </c>
      <c r="F176" s="6">
        <v>2575.7280000000001</v>
      </c>
      <c r="G176" s="6">
        <v>2575.7280000000001</v>
      </c>
      <c r="H176" s="71"/>
      <c r="I176" s="10">
        <v>2575.7280000000001</v>
      </c>
      <c r="J176" s="6">
        <v>2575.7280000000001</v>
      </c>
      <c r="K176" s="76"/>
    </row>
    <row r="177" spans="1:11" ht="38.25" outlineLevel="3" x14ac:dyDescent="0.25">
      <c r="A177" s="13" t="s">
        <v>1</v>
      </c>
      <c r="B177" s="12" t="s">
        <v>150</v>
      </c>
      <c r="C177" s="13" t="s">
        <v>144</v>
      </c>
      <c r="D177" s="13" t="s">
        <v>151</v>
      </c>
      <c r="E177" s="13" t="s">
        <v>4</v>
      </c>
      <c r="F177" s="14">
        <v>14992.0244</v>
      </c>
      <c r="G177" s="14"/>
      <c r="H177" s="70">
        <v>14992.0244</v>
      </c>
      <c r="I177" s="15">
        <v>10125.938700000001</v>
      </c>
      <c r="J177" s="16"/>
      <c r="K177" s="43">
        <v>10125.938700000001</v>
      </c>
    </row>
    <row r="178" spans="1:11" ht="38.25" outlineLevel="4" x14ac:dyDescent="0.25">
      <c r="A178" s="5" t="s">
        <v>1</v>
      </c>
      <c r="B178" s="4" t="s">
        <v>147</v>
      </c>
      <c r="C178" s="5" t="s">
        <v>144</v>
      </c>
      <c r="D178" s="5" t="s">
        <v>151</v>
      </c>
      <c r="E178" s="5" t="s">
        <v>148</v>
      </c>
      <c r="F178" s="6">
        <v>14992.0244</v>
      </c>
      <c r="G178" s="6"/>
      <c r="H178" s="71">
        <v>14992.0244</v>
      </c>
      <c r="I178" s="10">
        <v>10125.938700000001</v>
      </c>
      <c r="J178" s="11"/>
      <c r="K178" s="44">
        <v>10125.938700000001</v>
      </c>
    </row>
    <row r="179" spans="1:11" ht="38.25" outlineLevel="3" x14ac:dyDescent="0.25">
      <c r="A179" s="13" t="s">
        <v>1</v>
      </c>
      <c r="B179" s="12" t="s">
        <v>150</v>
      </c>
      <c r="C179" s="13" t="s">
        <v>144</v>
      </c>
      <c r="D179" s="13" t="s">
        <v>152</v>
      </c>
      <c r="E179" s="13" t="s">
        <v>4</v>
      </c>
      <c r="F179" s="14">
        <v>2240.1999999999998</v>
      </c>
      <c r="G179" s="14">
        <v>2240.1999999999998</v>
      </c>
      <c r="H179" s="70"/>
      <c r="I179" s="15">
        <v>1513.0713000000001</v>
      </c>
      <c r="J179" s="15">
        <v>1513.0713000000001</v>
      </c>
      <c r="K179" s="75"/>
    </row>
    <row r="180" spans="1:11" ht="38.25" outlineLevel="4" x14ac:dyDescent="0.25">
      <c r="A180" s="5" t="s">
        <v>1</v>
      </c>
      <c r="B180" s="4" t="s">
        <v>147</v>
      </c>
      <c r="C180" s="5" t="s">
        <v>144</v>
      </c>
      <c r="D180" s="5" t="s">
        <v>152</v>
      </c>
      <c r="E180" s="5" t="s">
        <v>148</v>
      </c>
      <c r="F180" s="6">
        <v>2240.1999999999998</v>
      </c>
      <c r="G180" s="6">
        <v>2240.1999999999998</v>
      </c>
      <c r="H180" s="71"/>
      <c r="I180" s="10">
        <v>1513.0713000000001</v>
      </c>
      <c r="J180" s="10">
        <v>1513.0713000000001</v>
      </c>
      <c r="K180" s="76"/>
    </row>
    <row r="181" spans="1:11" ht="89.25" outlineLevel="3" x14ac:dyDescent="0.25">
      <c r="A181" s="13" t="s">
        <v>1</v>
      </c>
      <c r="B181" s="12" t="s">
        <v>153</v>
      </c>
      <c r="C181" s="13" t="s">
        <v>144</v>
      </c>
      <c r="D181" s="13" t="s">
        <v>154</v>
      </c>
      <c r="E181" s="13" t="s">
        <v>4</v>
      </c>
      <c r="F181" s="14">
        <v>2866.6979000000001</v>
      </c>
      <c r="G181" s="14">
        <v>2866.6979000000001</v>
      </c>
      <c r="H181" s="70"/>
      <c r="I181" s="15">
        <v>2866.1667000000002</v>
      </c>
      <c r="J181" s="15">
        <v>2866.1667000000002</v>
      </c>
      <c r="K181" s="75"/>
    </row>
    <row r="182" spans="1:11" ht="38.25" outlineLevel="4" x14ac:dyDescent="0.25">
      <c r="A182" s="5" t="s">
        <v>1</v>
      </c>
      <c r="B182" s="4" t="s">
        <v>147</v>
      </c>
      <c r="C182" s="5" t="s">
        <v>144</v>
      </c>
      <c r="D182" s="5" t="s">
        <v>154</v>
      </c>
      <c r="E182" s="5" t="s">
        <v>148</v>
      </c>
      <c r="F182" s="6">
        <v>2866.6979000000001</v>
      </c>
      <c r="G182" s="6">
        <v>2866.6979000000001</v>
      </c>
      <c r="H182" s="71"/>
      <c r="I182" s="10">
        <v>2866.1667000000002</v>
      </c>
      <c r="J182" s="10">
        <v>2866.1667000000002</v>
      </c>
      <c r="K182" s="76"/>
    </row>
    <row r="183" spans="1:11" ht="25.5" outlineLevel="3" x14ac:dyDescent="0.25">
      <c r="A183" s="13" t="s">
        <v>1</v>
      </c>
      <c r="B183" s="12" t="s">
        <v>155</v>
      </c>
      <c r="C183" s="13" t="s">
        <v>144</v>
      </c>
      <c r="D183" s="13" t="s">
        <v>156</v>
      </c>
      <c r="E183" s="13" t="s">
        <v>4</v>
      </c>
      <c r="F183" s="14">
        <v>1574.7</v>
      </c>
      <c r="G183" s="14">
        <v>1574.7</v>
      </c>
      <c r="H183" s="70"/>
      <c r="I183" s="15">
        <v>1574.5862</v>
      </c>
      <c r="J183" s="15">
        <v>1574.5862</v>
      </c>
      <c r="K183" s="75"/>
    </row>
    <row r="184" spans="1:11" ht="38.25" outlineLevel="4" x14ac:dyDescent="0.25">
      <c r="A184" s="5" t="s">
        <v>1</v>
      </c>
      <c r="B184" s="4" t="s">
        <v>19</v>
      </c>
      <c r="C184" s="5" t="s">
        <v>144</v>
      </c>
      <c r="D184" s="5" t="s">
        <v>156</v>
      </c>
      <c r="E184" s="5" t="s">
        <v>20</v>
      </c>
      <c r="F184" s="6">
        <v>1574.7</v>
      </c>
      <c r="G184" s="6">
        <v>1574.7</v>
      </c>
      <c r="H184" s="71"/>
      <c r="I184" s="10">
        <v>1574.5862</v>
      </c>
      <c r="J184" s="10">
        <v>1574.5862</v>
      </c>
      <c r="K184" s="76"/>
    </row>
    <row r="185" spans="1:11" ht="76.5" outlineLevel="3" x14ac:dyDescent="0.25">
      <c r="A185" s="13" t="s">
        <v>1</v>
      </c>
      <c r="B185" s="12" t="s">
        <v>157</v>
      </c>
      <c r="C185" s="13" t="s">
        <v>144</v>
      </c>
      <c r="D185" s="13" t="s">
        <v>158</v>
      </c>
      <c r="E185" s="13" t="s">
        <v>4</v>
      </c>
      <c r="F185" s="14">
        <v>128790.61719999999</v>
      </c>
      <c r="G185" s="14"/>
      <c r="H185" s="70">
        <v>128790.61719999999</v>
      </c>
      <c r="I185" s="15">
        <v>106709.2297</v>
      </c>
      <c r="J185" s="16"/>
      <c r="K185" s="43">
        <v>106709.2297</v>
      </c>
    </row>
    <row r="186" spans="1:11" ht="38.25" outlineLevel="4" x14ac:dyDescent="0.25">
      <c r="A186" s="5" t="s">
        <v>1</v>
      </c>
      <c r="B186" s="4" t="s">
        <v>147</v>
      </c>
      <c r="C186" s="5" t="s">
        <v>144</v>
      </c>
      <c r="D186" s="5" t="s">
        <v>158</v>
      </c>
      <c r="E186" s="5" t="s">
        <v>148</v>
      </c>
      <c r="F186" s="6">
        <v>128790.61719999999</v>
      </c>
      <c r="G186" s="6"/>
      <c r="H186" s="71">
        <v>128790.61719999999</v>
      </c>
      <c r="I186" s="10">
        <v>106709.2297</v>
      </c>
      <c r="J186" s="11"/>
      <c r="K186" s="44">
        <v>106709.2297</v>
      </c>
    </row>
    <row r="187" spans="1:11" ht="38.25" outlineLevel="3" x14ac:dyDescent="0.25">
      <c r="A187" s="13" t="s">
        <v>1</v>
      </c>
      <c r="B187" s="12" t="s">
        <v>159</v>
      </c>
      <c r="C187" s="13" t="s">
        <v>144</v>
      </c>
      <c r="D187" s="13" t="s">
        <v>160</v>
      </c>
      <c r="E187" s="13" t="s">
        <v>4</v>
      </c>
      <c r="F187" s="14">
        <v>1971.2850000000001</v>
      </c>
      <c r="G187" s="14"/>
      <c r="H187" s="70">
        <v>1971.2850000000001</v>
      </c>
      <c r="I187" s="15">
        <v>1633.3045</v>
      </c>
      <c r="J187" s="16"/>
      <c r="K187" s="43">
        <v>1633.3045</v>
      </c>
    </row>
    <row r="188" spans="1:11" ht="38.25" outlineLevel="4" x14ac:dyDescent="0.25">
      <c r="A188" s="5" t="s">
        <v>1</v>
      </c>
      <c r="B188" s="4" t="s">
        <v>147</v>
      </c>
      <c r="C188" s="5" t="s">
        <v>144</v>
      </c>
      <c r="D188" s="5" t="s">
        <v>160</v>
      </c>
      <c r="E188" s="5" t="s">
        <v>148</v>
      </c>
      <c r="F188" s="6">
        <v>1971.2850000000001</v>
      </c>
      <c r="G188" s="6"/>
      <c r="H188" s="71">
        <v>1971.2850000000001</v>
      </c>
      <c r="I188" s="10">
        <v>1633.3045</v>
      </c>
      <c r="J188" s="11"/>
      <c r="K188" s="44">
        <v>1633.3045</v>
      </c>
    </row>
    <row r="189" spans="1:11" ht="38.25" outlineLevel="3" x14ac:dyDescent="0.25">
      <c r="A189" s="13" t="s">
        <v>1</v>
      </c>
      <c r="B189" s="12" t="s">
        <v>159</v>
      </c>
      <c r="C189" s="13" t="s">
        <v>144</v>
      </c>
      <c r="D189" s="13" t="s">
        <v>161</v>
      </c>
      <c r="E189" s="13" t="s">
        <v>4</v>
      </c>
      <c r="F189" s="14">
        <v>657.21709999999996</v>
      </c>
      <c r="G189" s="14">
        <v>657.21709999999996</v>
      </c>
      <c r="H189" s="70"/>
      <c r="I189" s="15">
        <v>544.43489999999997</v>
      </c>
      <c r="J189" s="15">
        <v>544.43489999999997</v>
      </c>
      <c r="K189" s="75"/>
    </row>
    <row r="190" spans="1:11" ht="38.25" outlineLevel="4" x14ac:dyDescent="0.25">
      <c r="A190" s="5" t="s">
        <v>1</v>
      </c>
      <c r="B190" s="4" t="s">
        <v>147</v>
      </c>
      <c r="C190" s="5" t="s">
        <v>144</v>
      </c>
      <c r="D190" s="5" t="s">
        <v>161</v>
      </c>
      <c r="E190" s="5" t="s">
        <v>148</v>
      </c>
      <c r="F190" s="6">
        <v>657.21709999999996</v>
      </c>
      <c r="G190" s="6">
        <v>657.21709999999996</v>
      </c>
      <c r="H190" s="71"/>
      <c r="I190" s="10">
        <v>544.43489999999997</v>
      </c>
      <c r="J190" s="10">
        <v>544.43489999999997</v>
      </c>
      <c r="K190" s="76"/>
    </row>
    <row r="191" spans="1:11" ht="25.5" outlineLevel="3" x14ac:dyDescent="0.25">
      <c r="A191" s="13" t="s">
        <v>1</v>
      </c>
      <c r="B191" s="12" t="s">
        <v>162</v>
      </c>
      <c r="C191" s="13" t="s">
        <v>144</v>
      </c>
      <c r="D191" s="13" t="s">
        <v>163</v>
      </c>
      <c r="E191" s="13" t="s">
        <v>4</v>
      </c>
      <c r="F191" s="14">
        <v>215.37899999999999</v>
      </c>
      <c r="G191" s="14">
        <v>215.37899999999999</v>
      </c>
      <c r="H191" s="70"/>
      <c r="I191" s="15">
        <v>198.35669999999999</v>
      </c>
      <c r="J191" s="15">
        <v>198.35669999999999</v>
      </c>
      <c r="K191" s="75"/>
    </row>
    <row r="192" spans="1:11" ht="38.25" outlineLevel="4" x14ac:dyDescent="0.25">
      <c r="A192" s="5" t="s">
        <v>1</v>
      </c>
      <c r="B192" s="4" t="s">
        <v>19</v>
      </c>
      <c r="C192" s="5" t="s">
        <v>144</v>
      </c>
      <c r="D192" s="5" t="s">
        <v>163</v>
      </c>
      <c r="E192" s="5" t="s">
        <v>20</v>
      </c>
      <c r="F192" s="6">
        <v>215.37899999999999</v>
      </c>
      <c r="G192" s="6">
        <v>215.37899999999999</v>
      </c>
      <c r="H192" s="71"/>
      <c r="I192" s="10">
        <v>198.35669999999999</v>
      </c>
      <c r="J192" s="10">
        <v>198.35669999999999</v>
      </c>
      <c r="K192" s="76"/>
    </row>
    <row r="193" spans="1:11" ht="38.25" outlineLevel="3" x14ac:dyDescent="0.25">
      <c r="A193" s="13" t="s">
        <v>1</v>
      </c>
      <c r="B193" s="12" t="s">
        <v>164</v>
      </c>
      <c r="C193" s="13" t="s">
        <v>144</v>
      </c>
      <c r="D193" s="13" t="s">
        <v>165</v>
      </c>
      <c r="E193" s="13" t="s">
        <v>4</v>
      </c>
      <c r="F193" s="14">
        <v>3136</v>
      </c>
      <c r="G193" s="14">
        <v>3136</v>
      </c>
      <c r="H193" s="70"/>
      <c r="I193" s="15">
        <v>2779.3226</v>
      </c>
      <c r="J193" s="15">
        <v>2779.3226</v>
      </c>
      <c r="K193" s="75"/>
    </row>
    <row r="194" spans="1:11" ht="38.25" outlineLevel="4" x14ac:dyDescent="0.25">
      <c r="A194" s="5" t="s">
        <v>1</v>
      </c>
      <c r="B194" s="4" t="s">
        <v>19</v>
      </c>
      <c r="C194" s="5" t="s">
        <v>144</v>
      </c>
      <c r="D194" s="5" t="s">
        <v>165</v>
      </c>
      <c r="E194" s="5" t="s">
        <v>20</v>
      </c>
      <c r="F194" s="6">
        <v>3136</v>
      </c>
      <c r="G194" s="6">
        <v>3136</v>
      </c>
      <c r="H194" s="71"/>
      <c r="I194" s="10">
        <v>2779.3226</v>
      </c>
      <c r="J194" s="10">
        <v>2779.3226</v>
      </c>
      <c r="K194" s="76"/>
    </row>
    <row r="195" spans="1:11" outlineLevel="2" x14ac:dyDescent="0.25">
      <c r="A195" s="13" t="s">
        <v>1</v>
      </c>
      <c r="B195" s="12" t="s">
        <v>166</v>
      </c>
      <c r="C195" s="13" t="s">
        <v>167</v>
      </c>
      <c r="D195" s="13" t="s">
        <v>3</v>
      </c>
      <c r="E195" s="13" t="s">
        <v>4</v>
      </c>
      <c r="F195" s="14">
        <v>23032.811399999999</v>
      </c>
      <c r="G195" s="14">
        <f>G196+G198+G200+G202+G204+G206+G208+G210+G212+G214</f>
        <v>4675.1113999999998</v>
      </c>
      <c r="H195" s="70">
        <f t="shared" ref="H195:J195" si="11">H196+H198+H200+H202+H204+H206+H208+H210+H212+H214</f>
        <v>18357.7</v>
      </c>
      <c r="I195" s="14">
        <f t="shared" si="11"/>
        <v>729.55400000000009</v>
      </c>
      <c r="J195" s="14">
        <f t="shared" si="11"/>
        <v>729.55400000000009</v>
      </c>
      <c r="K195" s="70"/>
    </row>
    <row r="196" spans="1:11" ht="89.25" outlineLevel="3" x14ac:dyDescent="0.25">
      <c r="A196" s="13" t="s">
        <v>1</v>
      </c>
      <c r="B196" s="12" t="s">
        <v>168</v>
      </c>
      <c r="C196" s="13" t="s">
        <v>167</v>
      </c>
      <c r="D196" s="13" t="s">
        <v>169</v>
      </c>
      <c r="E196" s="13" t="s">
        <v>4</v>
      </c>
      <c r="F196" s="14">
        <v>33.75</v>
      </c>
      <c r="G196" s="14">
        <v>33.75</v>
      </c>
      <c r="H196" s="70"/>
      <c r="I196" s="15"/>
      <c r="J196" s="16"/>
      <c r="K196" s="75"/>
    </row>
    <row r="197" spans="1:11" ht="38.25" outlineLevel="4" x14ac:dyDescent="0.25">
      <c r="A197" s="5" t="s">
        <v>1</v>
      </c>
      <c r="B197" s="4" t="s">
        <v>19</v>
      </c>
      <c r="C197" s="5" t="s">
        <v>167</v>
      </c>
      <c r="D197" s="5" t="s">
        <v>169</v>
      </c>
      <c r="E197" s="5" t="s">
        <v>20</v>
      </c>
      <c r="F197" s="6">
        <v>33.75</v>
      </c>
      <c r="G197" s="6">
        <v>33.75</v>
      </c>
      <c r="H197" s="71"/>
      <c r="I197" s="10"/>
      <c r="J197" s="11"/>
      <c r="K197" s="76"/>
    </row>
    <row r="198" spans="1:11" ht="38.25" outlineLevel="3" x14ac:dyDescent="0.25">
      <c r="A198" s="13" t="s">
        <v>1</v>
      </c>
      <c r="B198" s="12" t="s">
        <v>170</v>
      </c>
      <c r="C198" s="13" t="s">
        <v>167</v>
      </c>
      <c r="D198" s="13" t="s">
        <v>171</v>
      </c>
      <c r="E198" s="13" t="s">
        <v>4</v>
      </c>
      <c r="F198" s="14">
        <v>37.211100000000002</v>
      </c>
      <c r="G198" s="14">
        <v>37.211100000000002</v>
      </c>
      <c r="H198" s="70"/>
      <c r="I198" s="15"/>
      <c r="J198" s="16"/>
      <c r="K198" s="75"/>
    </row>
    <row r="199" spans="1:11" ht="38.25" outlineLevel="4" x14ac:dyDescent="0.25">
      <c r="A199" s="5" t="s">
        <v>1</v>
      </c>
      <c r="B199" s="4" t="s">
        <v>19</v>
      </c>
      <c r="C199" s="5" t="s">
        <v>167</v>
      </c>
      <c r="D199" s="5" t="s">
        <v>171</v>
      </c>
      <c r="E199" s="5" t="s">
        <v>20</v>
      </c>
      <c r="F199" s="6">
        <v>37.211100000000002</v>
      </c>
      <c r="G199" s="6">
        <v>37.211100000000002</v>
      </c>
      <c r="H199" s="71"/>
      <c r="I199" s="10"/>
      <c r="J199" s="11"/>
      <c r="K199" s="76"/>
    </row>
    <row r="200" spans="1:11" ht="25.5" outlineLevel="3" x14ac:dyDescent="0.25">
      <c r="A200" s="13" t="s">
        <v>1</v>
      </c>
      <c r="B200" s="12" t="s">
        <v>172</v>
      </c>
      <c r="C200" s="13" t="s">
        <v>167</v>
      </c>
      <c r="D200" s="13" t="s">
        <v>173</v>
      </c>
      <c r="E200" s="13" t="s">
        <v>4</v>
      </c>
      <c r="F200" s="14">
        <v>27.567</v>
      </c>
      <c r="G200" s="14">
        <v>27.567</v>
      </c>
      <c r="H200" s="70"/>
      <c r="I200" s="15"/>
      <c r="J200" s="16"/>
      <c r="K200" s="75"/>
    </row>
    <row r="201" spans="1:11" ht="38.25" outlineLevel="4" x14ac:dyDescent="0.25">
      <c r="A201" s="5" t="s">
        <v>1</v>
      </c>
      <c r="B201" s="4" t="s">
        <v>19</v>
      </c>
      <c r="C201" s="5" t="s">
        <v>167</v>
      </c>
      <c r="D201" s="5" t="s">
        <v>173</v>
      </c>
      <c r="E201" s="5" t="s">
        <v>20</v>
      </c>
      <c r="F201" s="6">
        <v>27.567</v>
      </c>
      <c r="G201" s="6">
        <v>27.567</v>
      </c>
      <c r="H201" s="71"/>
      <c r="I201" s="10"/>
      <c r="J201" s="11"/>
      <c r="K201" s="76"/>
    </row>
    <row r="202" spans="1:11" ht="102" outlineLevel="3" x14ac:dyDescent="0.25">
      <c r="A202" s="13" t="s">
        <v>1</v>
      </c>
      <c r="B202" s="12" t="s">
        <v>174</v>
      </c>
      <c r="C202" s="13" t="s">
        <v>167</v>
      </c>
      <c r="D202" s="13" t="s">
        <v>175</v>
      </c>
      <c r="E202" s="13" t="s">
        <v>4</v>
      </c>
      <c r="F202" s="14">
        <v>18084.400000000001</v>
      </c>
      <c r="G202" s="14"/>
      <c r="H202" s="70">
        <v>18084.400000000001</v>
      </c>
      <c r="I202" s="15"/>
      <c r="J202" s="16"/>
      <c r="K202" s="75"/>
    </row>
    <row r="203" spans="1:11" ht="38.25" outlineLevel="4" x14ac:dyDescent="0.25">
      <c r="A203" s="5" t="s">
        <v>1</v>
      </c>
      <c r="B203" s="4" t="s">
        <v>147</v>
      </c>
      <c r="C203" s="5" t="s">
        <v>167</v>
      </c>
      <c r="D203" s="5" t="s">
        <v>175</v>
      </c>
      <c r="E203" s="5" t="s">
        <v>148</v>
      </c>
      <c r="F203" s="6">
        <v>18084.400000000001</v>
      </c>
      <c r="G203" s="6"/>
      <c r="H203" s="71">
        <v>18084.400000000001</v>
      </c>
      <c r="I203" s="10"/>
      <c r="J203" s="11"/>
      <c r="K203" s="76"/>
    </row>
    <row r="204" spans="1:11" ht="102" outlineLevel="3" x14ac:dyDescent="0.25">
      <c r="A204" s="13" t="s">
        <v>1</v>
      </c>
      <c r="B204" s="12" t="s">
        <v>174</v>
      </c>
      <c r="C204" s="13" t="s">
        <v>167</v>
      </c>
      <c r="D204" s="13" t="s">
        <v>176</v>
      </c>
      <c r="E204" s="13" t="s">
        <v>4</v>
      </c>
      <c r="F204" s="14">
        <v>2702.7</v>
      </c>
      <c r="G204" s="14">
        <v>2702.7</v>
      </c>
      <c r="H204" s="70"/>
      <c r="I204" s="15"/>
      <c r="J204" s="16"/>
      <c r="K204" s="75"/>
    </row>
    <row r="205" spans="1:11" ht="38.25" outlineLevel="4" x14ac:dyDescent="0.25">
      <c r="A205" s="5" t="s">
        <v>1</v>
      </c>
      <c r="B205" s="4" t="s">
        <v>147</v>
      </c>
      <c r="C205" s="5" t="s">
        <v>167</v>
      </c>
      <c r="D205" s="5" t="s">
        <v>176</v>
      </c>
      <c r="E205" s="5" t="s">
        <v>148</v>
      </c>
      <c r="F205" s="6">
        <v>2702.7</v>
      </c>
      <c r="G205" s="6">
        <v>2702.7</v>
      </c>
      <c r="H205" s="71"/>
      <c r="I205" s="10"/>
      <c r="J205" s="11"/>
      <c r="K205" s="76"/>
    </row>
    <row r="206" spans="1:11" ht="25.5" outlineLevel="3" x14ac:dyDescent="0.25">
      <c r="A206" s="13" t="s">
        <v>1</v>
      </c>
      <c r="B206" s="12" t="s">
        <v>177</v>
      </c>
      <c r="C206" s="13" t="s">
        <v>167</v>
      </c>
      <c r="D206" s="13" t="s">
        <v>178</v>
      </c>
      <c r="E206" s="13" t="s">
        <v>4</v>
      </c>
      <c r="F206" s="14">
        <v>4.5</v>
      </c>
      <c r="G206" s="14">
        <v>4.5</v>
      </c>
      <c r="H206" s="70"/>
      <c r="I206" s="15">
        <v>4.5</v>
      </c>
      <c r="J206" s="15">
        <v>4.5</v>
      </c>
      <c r="K206" s="75"/>
    </row>
    <row r="207" spans="1:11" ht="38.25" outlineLevel="4" x14ac:dyDescent="0.25">
      <c r="A207" s="5" t="s">
        <v>1</v>
      </c>
      <c r="B207" s="4" t="s">
        <v>19</v>
      </c>
      <c r="C207" s="5" t="s">
        <v>167</v>
      </c>
      <c r="D207" s="5" t="s">
        <v>178</v>
      </c>
      <c r="E207" s="5" t="s">
        <v>20</v>
      </c>
      <c r="F207" s="6">
        <v>4.5</v>
      </c>
      <c r="G207" s="6">
        <v>4.5</v>
      </c>
      <c r="H207" s="71"/>
      <c r="I207" s="10">
        <v>4.5</v>
      </c>
      <c r="J207" s="10">
        <v>4.5</v>
      </c>
      <c r="K207" s="76"/>
    </row>
    <row r="208" spans="1:11" ht="38.25" outlineLevel="3" x14ac:dyDescent="0.25">
      <c r="A208" s="13" t="s">
        <v>1</v>
      </c>
      <c r="B208" s="12" t="s">
        <v>179</v>
      </c>
      <c r="C208" s="13" t="s">
        <v>167</v>
      </c>
      <c r="D208" s="13" t="s">
        <v>180</v>
      </c>
      <c r="E208" s="13" t="s">
        <v>4</v>
      </c>
      <c r="F208" s="14">
        <v>60.181800000000003</v>
      </c>
      <c r="G208" s="14">
        <v>60.181800000000003</v>
      </c>
      <c r="H208" s="70"/>
      <c r="I208" s="15">
        <v>23.849</v>
      </c>
      <c r="J208" s="15">
        <v>23.849</v>
      </c>
      <c r="K208" s="75"/>
    </row>
    <row r="209" spans="1:11" ht="38.25" outlineLevel="4" x14ac:dyDescent="0.25">
      <c r="A209" s="5" t="s">
        <v>1</v>
      </c>
      <c r="B209" s="4" t="s">
        <v>19</v>
      </c>
      <c r="C209" s="5" t="s">
        <v>167</v>
      </c>
      <c r="D209" s="5" t="s">
        <v>180</v>
      </c>
      <c r="E209" s="5" t="s">
        <v>20</v>
      </c>
      <c r="F209" s="6">
        <v>60.181800000000003</v>
      </c>
      <c r="G209" s="6">
        <v>60.181800000000003</v>
      </c>
      <c r="H209" s="71"/>
      <c r="I209" s="10">
        <v>23.849</v>
      </c>
      <c r="J209" s="10">
        <v>23.849</v>
      </c>
      <c r="K209" s="76"/>
    </row>
    <row r="210" spans="1:11" ht="51" outlineLevel="3" x14ac:dyDescent="0.25">
      <c r="A210" s="13" t="s">
        <v>1</v>
      </c>
      <c r="B210" s="12" t="s">
        <v>181</v>
      </c>
      <c r="C210" s="13" t="s">
        <v>167</v>
      </c>
      <c r="D210" s="13" t="s">
        <v>182</v>
      </c>
      <c r="E210" s="13" t="s">
        <v>4</v>
      </c>
      <c r="F210" s="14">
        <v>273.3</v>
      </c>
      <c r="G210" s="14"/>
      <c r="H210" s="70">
        <v>273.3</v>
      </c>
      <c r="I210" s="15"/>
      <c r="J210" s="16"/>
      <c r="K210" s="75"/>
    </row>
    <row r="211" spans="1:11" ht="38.25" outlineLevel="4" x14ac:dyDescent="0.25">
      <c r="A211" s="5" t="s">
        <v>1</v>
      </c>
      <c r="B211" s="4" t="s">
        <v>19</v>
      </c>
      <c r="C211" s="5" t="s">
        <v>167</v>
      </c>
      <c r="D211" s="5" t="s">
        <v>182</v>
      </c>
      <c r="E211" s="5" t="s">
        <v>20</v>
      </c>
      <c r="F211" s="6">
        <v>273.3</v>
      </c>
      <c r="G211" s="6"/>
      <c r="H211" s="71">
        <v>273.3</v>
      </c>
      <c r="I211" s="10"/>
      <c r="J211" s="11"/>
      <c r="K211" s="76"/>
    </row>
    <row r="212" spans="1:11" ht="51" outlineLevel="3" x14ac:dyDescent="0.25">
      <c r="A212" s="13" t="s">
        <v>1</v>
      </c>
      <c r="B212" s="12" t="s">
        <v>181</v>
      </c>
      <c r="C212" s="13" t="s">
        <v>167</v>
      </c>
      <c r="D212" s="13" t="s">
        <v>183</v>
      </c>
      <c r="E212" s="13" t="s">
        <v>4</v>
      </c>
      <c r="F212" s="14">
        <v>46.5015</v>
      </c>
      <c r="G212" s="14">
        <v>46.5015</v>
      </c>
      <c r="H212" s="70"/>
      <c r="I212" s="15"/>
      <c r="J212" s="16"/>
      <c r="K212" s="75"/>
    </row>
    <row r="213" spans="1:11" ht="38.25" outlineLevel="4" x14ac:dyDescent="0.25">
      <c r="A213" s="5" t="s">
        <v>1</v>
      </c>
      <c r="B213" s="4" t="s">
        <v>19</v>
      </c>
      <c r="C213" s="5" t="s">
        <v>167</v>
      </c>
      <c r="D213" s="5" t="s">
        <v>183</v>
      </c>
      <c r="E213" s="5" t="s">
        <v>20</v>
      </c>
      <c r="F213" s="6">
        <v>46.5015</v>
      </c>
      <c r="G213" s="6">
        <v>46.5015</v>
      </c>
      <c r="H213" s="71"/>
      <c r="I213" s="10"/>
      <c r="J213" s="11"/>
      <c r="K213" s="76"/>
    </row>
    <row r="214" spans="1:11" ht="89.25" outlineLevel="3" x14ac:dyDescent="0.25">
      <c r="A214" s="13" t="s">
        <v>1</v>
      </c>
      <c r="B214" s="12" t="s">
        <v>184</v>
      </c>
      <c r="C214" s="13" t="s">
        <v>167</v>
      </c>
      <c r="D214" s="13" t="s">
        <v>185</v>
      </c>
      <c r="E214" s="13" t="s">
        <v>4</v>
      </c>
      <c r="F214" s="14">
        <v>1762.7</v>
      </c>
      <c r="G214" s="14">
        <v>1762.7</v>
      </c>
      <c r="H214" s="70"/>
      <c r="I214" s="15">
        <v>701.20500000000004</v>
      </c>
      <c r="J214" s="15">
        <v>701.20500000000004</v>
      </c>
      <c r="K214" s="75"/>
    </row>
    <row r="215" spans="1:11" outlineLevel="4" x14ac:dyDescent="0.25">
      <c r="A215" s="5" t="s">
        <v>1</v>
      </c>
      <c r="B215" s="4" t="s">
        <v>21</v>
      </c>
      <c r="C215" s="5" t="s">
        <v>167</v>
      </c>
      <c r="D215" s="5" t="s">
        <v>185</v>
      </c>
      <c r="E215" s="5" t="s">
        <v>22</v>
      </c>
      <c r="F215" s="6">
        <v>1762.7</v>
      </c>
      <c r="G215" s="6">
        <v>1762.7</v>
      </c>
      <c r="H215" s="71"/>
      <c r="I215" s="10">
        <v>701.20500000000004</v>
      </c>
      <c r="J215" s="10">
        <v>701.20500000000004</v>
      </c>
      <c r="K215" s="76"/>
    </row>
    <row r="216" spans="1:11" outlineLevel="2" x14ac:dyDescent="0.25">
      <c r="A216" s="13" t="s">
        <v>1</v>
      </c>
      <c r="B216" s="12" t="s">
        <v>186</v>
      </c>
      <c r="C216" s="13" t="s">
        <v>187</v>
      </c>
      <c r="D216" s="13" t="s">
        <v>3</v>
      </c>
      <c r="E216" s="13" t="s">
        <v>4</v>
      </c>
      <c r="F216" s="14">
        <v>45894.522499999999</v>
      </c>
      <c r="G216" s="14">
        <f>G217+G219+G221+G223+G225+G227+G229+G231+G233+G238+G240+G242</f>
        <v>26524.315400000003</v>
      </c>
      <c r="H216" s="70">
        <f t="shared" ref="H216:K216" si="12">H217+H219+H221+H223+H225+H227+H229+H231+H233+H238+H240+H242</f>
        <v>19370.2</v>
      </c>
      <c r="I216" s="14">
        <f t="shared" si="12"/>
        <v>35083.209999999992</v>
      </c>
      <c r="J216" s="14">
        <f t="shared" si="12"/>
        <v>18036.907299999995</v>
      </c>
      <c r="K216" s="70">
        <f t="shared" si="12"/>
        <v>17046.3</v>
      </c>
    </row>
    <row r="217" spans="1:11" ht="25.5" outlineLevel="3" x14ac:dyDescent="0.25">
      <c r="A217" s="13" t="s">
        <v>1</v>
      </c>
      <c r="B217" s="12" t="s">
        <v>188</v>
      </c>
      <c r="C217" s="13" t="s">
        <v>187</v>
      </c>
      <c r="D217" s="13" t="s">
        <v>189</v>
      </c>
      <c r="E217" s="13" t="s">
        <v>4</v>
      </c>
      <c r="F217" s="14">
        <v>16256.0208</v>
      </c>
      <c r="G217" s="14">
        <v>16256.0208</v>
      </c>
      <c r="H217" s="70"/>
      <c r="I217" s="15">
        <v>11656.9928</v>
      </c>
      <c r="J217" s="15">
        <v>11656.9928</v>
      </c>
      <c r="K217" s="75"/>
    </row>
    <row r="218" spans="1:11" ht="38.25" outlineLevel="4" x14ac:dyDescent="0.25">
      <c r="A218" s="5" t="s">
        <v>1</v>
      </c>
      <c r="B218" s="4" t="s">
        <v>19</v>
      </c>
      <c r="C218" s="5" t="s">
        <v>187</v>
      </c>
      <c r="D218" s="5" t="s">
        <v>189</v>
      </c>
      <c r="E218" s="5" t="s">
        <v>20</v>
      </c>
      <c r="F218" s="6">
        <v>16256.0208</v>
      </c>
      <c r="G218" s="6">
        <v>16256.0208</v>
      </c>
      <c r="H218" s="71"/>
      <c r="I218" s="10">
        <v>11656.9928</v>
      </c>
      <c r="J218" s="10">
        <v>11656.9928</v>
      </c>
      <c r="K218" s="76"/>
    </row>
    <row r="219" spans="1:11" outlineLevel="3" x14ac:dyDescent="0.25">
      <c r="A219" s="13" t="s">
        <v>1</v>
      </c>
      <c r="B219" s="12" t="s">
        <v>190</v>
      </c>
      <c r="C219" s="13" t="s">
        <v>187</v>
      </c>
      <c r="D219" s="13" t="s">
        <v>191</v>
      </c>
      <c r="E219" s="13" t="s">
        <v>4</v>
      </c>
      <c r="F219" s="14">
        <v>2753.8434000000002</v>
      </c>
      <c r="G219" s="14">
        <v>2753.8434000000002</v>
      </c>
      <c r="H219" s="70"/>
      <c r="I219" s="15">
        <v>1436.4648</v>
      </c>
      <c r="J219" s="15">
        <v>1436.4648</v>
      </c>
      <c r="K219" s="75"/>
    </row>
    <row r="220" spans="1:11" ht="38.25" outlineLevel="4" x14ac:dyDescent="0.25">
      <c r="A220" s="5" t="s">
        <v>1</v>
      </c>
      <c r="B220" s="4" t="s">
        <v>19</v>
      </c>
      <c r="C220" s="5" t="s">
        <v>187</v>
      </c>
      <c r="D220" s="5" t="s">
        <v>191</v>
      </c>
      <c r="E220" s="5" t="s">
        <v>20</v>
      </c>
      <c r="F220" s="6">
        <v>2753.8434000000002</v>
      </c>
      <c r="G220" s="6">
        <v>2753.8434000000002</v>
      </c>
      <c r="H220" s="71"/>
      <c r="I220" s="10">
        <v>1436.4648</v>
      </c>
      <c r="J220" s="10">
        <v>1436.4648</v>
      </c>
      <c r="K220" s="76"/>
    </row>
    <row r="221" spans="1:11" ht="25.5" outlineLevel="3" x14ac:dyDescent="0.25">
      <c r="A221" s="13" t="s">
        <v>1</v>
      </c>
      <c r="B221" s="12" t="s">
        <v>192</v>
      </c>
      <c r="C221" s="13" t="s">
        <v>187</v>
      </c>
      <c r="D221" s="13" t="s">
        <v>193</v>
      </c>
      <c r="E221" s="13" t="s">
        <v>4</v>
      </c>
      <c r="F221" s="14">
        <v>1709.9</v>
      </c>
      <c r="G221" s="14">
        <v>1709.9</v>
      </c>
      <c r="H221" s="70"/>
      <c r="I221" s="15">
        <v>798.9606</v>
      </c>
      <c r="J221" s="15">
        <v>798.9606</v>
      </c>
      <c r="K221" s="75"/>
    </row>
    <row r="222" spans="1:11" ht="38.25" outlineLevel="4" x14ac:dyDescent="0.25">
      <c r="A222" s="5" t="s">
        <v>1</v>
      </c>
      <c r="B222" s="4" t="s">
        <v>19</v>
      </c>
      <c r="C222" s="5" t="s">
        <v>187</v>
      </c>
      <c r="D222" s="5" t="s">
        <v>193</v>
      </c>
      <c r="E222" s="5" t="s">
        <v>20</v>
      </c>
      <c r="F222" s="6">
        <v>1709.9</v>
      </c>
      <c r="G222" s="6">
        <v>1709.9</v>
      </c>
      <c r="H222" s="71"/>
      <c r="I222" s="10">
        <v>798.9606</v>
      </c>
      <c r="J222" s="10">
        <v>798.9606</v>
      </c>
      <c r="K222" s="76"/>
    </row>
    <row r="223" spans="1:11" ht="25.5" outlineLevel="3" x14ac:dyDescent="0.25">
      <c r="A223" s="13" t="s">
        <v>1</v>
      </c>
      <c r="B223" s="12" t="s">
        <v>194</v>
      </c>
      <c r="C223" s="13" t="s">
        <v>187</v>
      </c>
      <c r="D223" s="13" t="s">
        <v>195</v>
      </c>
      <c r="E223" s="13" t="s">
        <v>4</v>
      </c>
      <c r="F223" s="14">
        <v>759.38199999999995</v>
      </c>
      <c r="G223" s="14">
        <v>759.38199999999995</v>
      </c>
      <c r="H223" s="70"/>
      <c r="I223" s="15">
        <v>488.99799999999999</v>
      </c>
      <c r="J223" s="15">
        <v>488.99799999999999</v>
      </c>
      <c r="K223" s="75"/>
    </row>
    <row r="224" spans="1:11" ht="38.25" outlineLevel="4" x14ac:dyDescent="0.25">
      <c r="A224" s="5" t="s">
        <v>1</v>
      </c>
      <c r="B224" s="4" t="s">
        <v>19</v>
      </c>
      <c r="C224" s="5" t="s">
        <v>187</v>
      </c>
      <c r="D224" s="5" t="s">
        <v>195</v>
      </c>
      <c r="E224" s="5" t="s">
        <v>20</v>
      </c>
      <c r="F224" s="6">
        <v>759.38199999999995</v>
      </c>
      <c r="G224" s="6">
        <v>759.38199999999995</v>
      </c>
      <c r="H224" s="71"/>
      <c r="I224" s="10">
        <v>488.99799999999999</v>
      </c>
      <c r="J224" s="10">
        <v>488.99799999999999</v>
      </c>
      <c r="K224" s="76"/>
    </row>
    <row r="225" spans="1:11" outlineLevel="3" x14ac:dyDescent="0.25">
      <c r="A225" s="13" t="s">
        <v>1</v>
      </c>
      <c r="B225" s="12" t="s">
        <v>197</v>
      </c>
      <c r="C225" s="13" t="s">
        <v>187</v>
      </c>
      <c r="D225" s="13" t="s">
        <v>198</v>
      </c>
      <c r="E225" s="13" t="s">
        <v>4</v>
      </c>
      <c r="F225" s="14">
        <v>2643.72</v>
      </c>
      <c r="G225" s="14">
        <v>2643.72</v>
      </c>
      <c r="H225" s="70"/>
      <c r="I225" s="15">
        <v>1904.702</v>
      </c>
      <c r="J225" s="15">
        <v>1904.702</v>
      </c>
      <c r="K225" s="75"/>
    </row>
    <row r="226" spans="1:11" ht="38.25" outlineLevel="4" x14ac:dyDescent="0.25">
      <c r="A226" s="5" t="s">
        <v>1</v>
      </c>
      <c r="B226" s="4" t="s">
        <v>19</v>
      </c>
      <c r="C226" s="5" t="s">
        <v>187</v>
      </c>
      <c r="D226" s="5" t="s">
        <v>198</v>
      </c>
      <c r="E226" s="5" t="s">
        <v>20</v>
      </c>
      <c r="F226" s="6">
        <v>2643.72</v>
      </c>
      <c r="G226" s="6">
        <v>2643.72</v>
      </c>
      <c r="H226" s="71"/>
      <c r="I226" s="10">
        <v>1904.702</v>
      </c>
      <c r="J226" s="10">
        <v>1904.702</v>
      </c>
      <c r="K226" s="76"/>
    </row>
    <row r="227" spans="1:11" ht="25.5" outlineLevel="3" x14ac:dyDescent="0.25">
      <c r="A227" s="13" t="s">
        <v>1</v>
      </c>
      <c r="B227" s="12" t="s">
        <v>199</v>
      </c>
      <c r="C227" s="13" t="s">
        <v>187</v>
      </c>
      <c r="D227" s="13" t="s">
        <v>200</v>
      </c>
      <c r="E227" s="13" t="s">
        <v>4</v>
      </c>
      <c r="F227" s="14">
        <v>177</v>
      </c>
      <c r="G227" s="14">
        <v>177</v>
      </c>
      <c r="H227" s="70"/>
      <c r="I227" s="15">
        <v>119.6981</v>
      </c>
      <c r="J227" s="15">
        <v>119.6981</v>
      </c>
      <c r="K227" s="75"/>
    </row>
    <row r="228" spans="1:11" ht="38.25" outlineLevel="4" x14ac:dyDescent="0.25">
      <c r="A228" s="5" t="s">
        <v>1</v>
      </c>
      <c r="B228" s="4" t="s">
        <v>19</v>
      </c>
      <c r="C228" s="5" t="s">
        <v>187</v>
      </c>
      <c r="D228" s="5" t="s">
        <v>200</v>
      </c>
      <c r="E228" s="5" t="s">
        <v>20</v>
      </c>
      <c r="F228" s="6">
        <v>177</v>
      </c>
      <c r="G228" s="6">
        <v>177</v>
      </c>
      <c r="H228" s="71"/>
      <c r="I228" s="10">
        <v>119.6981</v>
      </c>
      <c r="J228" s="10">
        <v>119.6981</v>
      </c>
      <c r="K228" s="76"/>
    </row>
    <row r="229" spans="1:11" ht="25.5" outlineLevel="3" x14ac:dyDescent="0.25">
      <c r="A229" s="13" t="s">
        <v>1</v>
      </c>
      <c r="B229" s="12" t="s">
        <v>119</v>
      </c>
      <c r="C229" s="13" t="s">
        <v>187</v>
      </c>
      <c r="D229" s="13" t="s">
        <v>120</v>
      </c>
      <c r="E229" s="13" t="s">
        <v>4</v>
      </c>
      <c r="F229" s="14">
        <v>285.89519999999999</v>
      </c>
      <c r="G229" s="14">
        <v>285.89519999999999</v>
      </c>
      <c r="H229" s="70"/>
      <c r="I229" s="15">
        <v>58.896999999999998</v>
      </c>
      <c r="J229" s="15">
        <v>58.896999999999998</v>
      </c>
      <c r="K229" s="75"/>
    </row>
    <row r="230" spans="1:11" ht="38.25" outlineLevel="4" x14ac:dyDescent="0.25">
      <c r="A230" s="5" t="s">
        <v>1</v>
      </c>
      <c r="B230" s="4" t="s">
        <v>19</v>
      </c>
      <c r="C230" s="5" t="s">
        <v>187</v>
      </c>
      <c r="D230" s="5" t="s">
        <v>120</v>
      </c>
      <c r="E230" s="5" t="s">
        <v>20</v>
      </c>
      <c r="F230" s="6">
        <v>285.89519999999999</v>
      </c>
      <c r="G230" s="6">
        <v>285.89519999999999</v>
      </c>
      <c r="H230" s="71"/>
      <c r="I230" s="10">
        <v>58.896999999999998</v>
      </c>
      <c r="J230" s="10">
        <v>58.896999999999998</v>
      </c>
      <c r="K230" s="76"/>
    </row>
    <row r="231" spans="1:11" ht="25.5" outlineLevel="3" x14ac:dyDescent="0.25">
      <c r="A231" s="13" t="s">
        <v>1</v>
      </c>
      <c r="B231" s="12" t="s">
        <v>177</v>
      </c>
      <c r="C231" s="13" t="s">
        <v>187</v>
      </c>
      <c r="D231" s="13" t="s">
        <v>201</v>
      </c>
      <c r="E231" s="13" t="s">
        <v>4</v>
      </c>
      <c r="F231" s="14">
        <v>452.07</v>
      </c>
      <c r="G231" s="14">
        <v>452.07</v>
      </c>
      <c r="H231" s="70"/>
      <c r="I231" s="15">
        <v>208.01</v>
      </c>
      <c r="J231" s="15">
        <v>208.01</v>
      </c>
      <c r="K231" s="75"/>
    </row>
    <row r="232" spans="1:11" ht="38.25" outlineLevel="4" x14ac:dyDescent="0.25">
      <c r="A232" s="5" t="s">
        <v>1</v>
      </c>
      <c r="B232" s="4" t="s">
        <v>19</v>
      </c>
      <c r="C232" s="5" t="s">
        <v>187</v>
      </c>
      <c r="D232" s="5" t="s">
        <v>201</v>
      </c>
      <c r="E232" s="5" t="s">
        <v>20</v>
      </c>
      <c r="F232" s="6">
        <v>452.07</v>
      </c>
      <c r="G232" s="6">
        <v>452.07</v>
      </c>
      <c r="H232" s="71"/>
      <c r="I232" s="10">
        <v>208.01</v>
      </c>
      <c r="J232" s="10">
        <v>208.01</v>
      </c>
      <c r="K232" s="76"/>
    </row>
    <row r="233" spans="1:11" ht="38.25" outlineLevel="3" x14ac:dyDescent="0.25">
      <c r="A233" s="13" t="s">
        <v>1</v>
      </c>
      <c r="B233" s="12" t="s">
        <v>121</v>
      </c>
      <c r="C233" s="13" t="s">
        <v>187</v>
      </c>
      <c r="D233" s="13" t="s">
        <v>122</v>
      </c>
      <c r="E233" s="13" t="s">
        <v>4</v>
      </c>
      <c r="F233" s="14">
        <v>17788.307100000002</v>
      </c>
      <c r="G233" s="14">
        <v>889.4</v>
      </c>
      <c r="H233" s="70">
        <v>16898.900000000001</v>
      </c>
      <c r="I233" s="15">
        <v>15342.102699999999</v>
      </c>
      <c r="J233" s="36">
        <v>767.1</v>
      </c>
      <c r="K233" s="70">
        <v>14575</v>
      </c>
    </row>
    <row r="234" spans="1:11" ht="38.25" outlineLevel="4" x14ac:dyDescent="0.25">
      <c r="A234" s="5" t="s">
        <v>1</v>
      </c>
      <c r="B234" s="4" t="s">
        <v>19</v>
      </c>
      <c r="C234" s="5" t="s">
        <v>187</v>
      </c>
      <c r="D234" s="5" t="s">
        <v>122</v>
      </c>
      <c r="E234" s="5" t="s">
        <v>20</v>
      </c>
      <c r="F234" s="6">
        <v>17788.307100000002</v>
      </c>
      <c r="G234" s="6">
        <v>889.4</v>
      </c>
      <c r="H234" s="71">
        <v>16898.900000000001</v>
      </c>
      <c r="I234" s="10">
        <v>15342.102699999999</v>
      </c>
      <c r="J234" s="37">
        <v>767.1</v>
      </c>
      <c r="K234" s="71">
        <v>14575</v>
      </c>
    </row>
    <row r="235" spans="1:11" outlineLevel="4" x14ac:dyDescent="0.25">
      <c r="A235" s="28"/>
      <c r="B235" s="29" t="s">
        <v>460</v>
      </c>
      <c r="C235" s="5"/>
      <c r="D235" s="5"/>
      <c r="E235" s="5"/>
      <c r="F235" s="6"/>
      <c r="G235" s="6"/>
      <c r="H235" s="71"/>
      <c r="I235" s="38"/>
      <c r="J235" s="39"/>
      <c r="K235" s="77"/>
    </row>
    <row r="236" spans="1:11" outlineLevel="4" x14ac:dyDescent="0.25">
      <c r="A236" s="30" t="s">
        <v>1</v>
      </c>
      <c r="B236" s="31" t="s">
        <v>473</v>
      </c>
      <c r="C236" s="32" t="s">
        <v>187</v>
      </c>
      <c r="D236" s="32" t="s">
        <v>122</v>
      </c>
      <c r="E236" s="32" t="s">
        <v>20</v>
      </c>
      <c r="F236" s="33">
        <v>16560.900000000001</v>
      </c>
      <c r="G236" s="6"/>
      <c r="H236" s="34">
        <v>16560.900000000001</v>
      </c>
      <c r="I236" s="35">
        <v>14283.5</v>
      </c>
      <c r="J236" s="41"/>
      <c r="K236" s="35">
        <v>14283.5</v>
      </c>
    </row>
    <row r="237" spans="1:11" outlineLevel="4" x14ac:dyDescent="0.25">
      <c r="A237" s="30" t="s">
        <v>1</v>
      </c>
      <c r="B237" s="31" t="s">
        <v>474</v>
      </c>
      <c r="C237" s="32" t="s">
        <v>187</v>
      </c>
      <c r="D237" s="32" t="s">
        <v>122</v>
      </c>
      <c r="E237" s="32" t="s">
        <v>20</v>
      </c>
      <c r="F237" s="33">
        <v>338</v>
      </c>
      <c r="G237" s="6"/>
      <c r="H237" s="34">
        <v>338</v>
      </c>
      <c r="I237" s="35">
        <v>291.5</v>
      </c>
      <c r="J237" s="41"/>
      <c r="K237" s="35">
        <v>291.5</v>
      </c>
    </row>
    <row r="238" spans="1:11" ht="38.25" outlineLevel="3" x14ac:dyDescent="0.25">
      <c r="A238" s="13" t="s">
        <v>1</v>
      </c>
      <c r="B238" s="12" t="s">
        <v>121</v>
      </c>
      <c r="C238" s="13" t="s">
        <v>187</v>
      </c>
      <c r="D238" s="13" t="s">
        <v>202</v>
      </c>
      <c r="E238" s="13" t="s">
        <v>4</v>
      </c>
      <c r="F238" s="14">
        <v>2601.4</v>
      </c>
      <c r="G238" s="14">
        <v>130.1</v>
      </c>
      <c r="H238" s="70">
        <v>2471.3000000000002</v>
      </c>
      <c r="I238" s="40">
        <v>2601.4</v>
      </c>
      <c r="J238" s="14">
        <v>130.1</v>
      </c>
      <c r="K238" s="70">
        <v>2471.3000000000002</v>
      </c>
    </row>
    <row r="239" spans="1:11" ht="38.25" outlineLevel="4" x14ac:dyDescent="0.25">
      <c r="A239" s="5" t="s">
        <v>1</v>
      </c>
      <c r="B239" s="4" t="s">
        <v>19</v>
      </c>
      <c r="C239" s="5" t="s">
        <v>187</v>
      </c>
      <c r="D239" s="5" t="s">
        <v>202</v>
      </c>
      <c r="E239" s="5" t="s">
        <v>20</v>
      </c>
      <c r="F239" s="6">
        <v>2601.4</v>
      </c>
      <c r="G239" s="6">
        <v>130.1</v>
      </c>
      <c r="H239" s="71">
        <v>2471.3000000000002</v>
      </c>
      <c r="I239" s="10">
        <v>2601.4</v>
      </c>
      <c r="J239" s="6">
        <v>130.1</v>
      </c>
      <c r="K239" s="71">
        <v>2471.3000000000002</v>
      </c>
    </row>
    <row r="240" spans="1:11" outlineLevel="3" x14ac:dyDescent="0.25">
      <c r="A240" s="13" t="s">
        <v>1</v>
      </c>
      <c r="B240" s="12" t="s">
        <v>63</v>
      </c>
      <c r="C240" s="13" t="s">
        <v>187</v>
      </c>
      <c r="D240" s="13" t="s">
        <v>64</v>
      </c>
      <c r="E240" s="13" t="s">
        <v>4</v>
      </c>
      <c r="F240" s="14">
        <v>80</v>
      </c>
      <c r="G240" s="14">
        <v>80</v>
      </c>
      <c r="H240" s="70"/>
      <c r="I240" s="15">
        <v>80</v>
      </c>
      <c r="J240" s="15">
        <v>80</v>
      </c>
      <c r="K240" s="75"/>
    </row>
    <row r="241" spans="1:11" outlineLevel="4" x14ac:dyDescent="0.25">
      <c r="A241" s="5" t="s">
        <v>1</v>
      </c>
      <c r="B241" s="4" t="s">
        <v>21</v>
      </c>
      <c r="C241" s="5" t="s">
        <v>187</v>
      </c>
      <c r="D241" s="5" t="s">
        <v>64</v>
      </c>
      <c r="E241" s="5" t="s">
        <v>22</v>
      </c>
      <c r="F241" s="6">
        <v>80</v>
      </c>
      <c r="G241" s="6">
        <v>80</v>
      </c>
      <c r="H241" s="71"/>
      <c r="I241" s="10">
        <v>80</v>
      </c>
      <c r="J241" s="10">
        <v>80</v>
      </c>
      <c r="K241" s="76"/>
    </row>
    <row r="242" spans="1:11" ht="25.5" outlineLevel="3" x14ac:dyDescent="0.25">
      <c r="A242" s="13" t="s">
        <v>1</v>
      </c>
      <c r="B242" s="12" t="s">
        <v>39</v>
      </c>
      <c r="C242" s="13" t="s">
        <v>187</v>
      </c>
      <c r="D242" s="13" t="s">
        <v>40</v>
      </c>
      <c r="E242" s="13" t="s">
        <v>4</v>
      </c>
      <c r="F242" s="14">
        <v>386.98399999999998</v>
      </c>
      <c r="G242" s="14">
        <v>386.98399999999998</v>
      </c>
      <c r="H242" s="70"/>
      <c r="I242" s="15">
        <v>386.98399999999998</v>
      </c>
      <c r="J242" s="15">
        <v>386.98399999999998</v>
      </c>
      <c r="K242" s="75"/>
    </row>
    <row r="243" spans="1:11" ht="38.25" outlineLevel="4" x14ac:dyDescent="0.25">
      <c r="A243" s="5" t="s">
        <v>1</v>
      </c>
      <c r="B243" s="4" t="s">
        <v>19</v>
      </c>
      <c r="C243" s="5" t="s">
        <v>187</v>
      </c>
      <c r="D243" s="5" t="s">
        <v>40</v>
      </c>
      <c r="E243" s="5" t="s">
        <v>20</v>
      </c>
      <c r="F243" s="6">
        <v>386.98399999999998</v>
      </c>
      <c r="G243" s="6">
        <v>386.98399999999998</v>
      </c>
      <c r="H243" s="71"/>
      <c r="I243" s="10">
        <v>386.98399999999998</v>
      </c>
      <c r="J243" s="10">
        <v>386.98399999999998</v>
      </c>
      <c r="K243" s="76"/>
    </row>
    <row r="244" spans="1:11" ht="25.5" outlineLevel="2" x14ac:dyDescent="0.25">
      <c r="A244" s="13" t="s">
        <v>1</v>
      </c>
      <c r="B244" s="12" t="s">
        <v>203</v>
      </c>
      <c r="C244" s="13" t="s">
        <v>204</v>
      </c>
      <c r="D244" s="13" t="s">
        <v>3</v>
      </c>
      <c r="E244" s="13" t="s">
        <v>4</v>
      </c>
      <c r="F244" s="14">
        <v>20408.2</v>
      </c>
      <c r="G244" s="14">
        <f>G245+G249</f>
        <v>20088.7</v>
      </c>
      <c r="H244" s="70">
        <f t="shared" ref="H244:K244" si="13">H245+H249</f>
        <v>319.5</v>
      </c>
      <c r="I244" s="14">
        <f t="shared" si="13"/>
        <v>13900.043299999999</v>
      </c>
      <c r="J244" s="14">
        <f t="shared" si="13"/>
        <v>13824.2336</v>
      </c>
      <c r="K244" s="70">
        <f t="shared" si="13"/>
        <v>75.809700000000007</v>
      </c>
    </row>
    <row r="245" spans="1:11" ht="63.75" outlineLevel="3" x14ac:dyDescent="0.25">
      <c r="A245" s="13" t="s">
        <v>1</v>
      </c>
      <c r="B245" s="12" t="s">
        <v>205</v>
      </c>
      <c r="C245" s="13" t="s">
        <v>204</v>
      </c>
      <c r="D245" s="13" t="s">
        <v>206</v>
      </c>
      <c r="E245" s="13" t="s">
        <v>4</v>
      </c>
      <c r="F245" s="14">
        <v>20088.7</v>
      </c>
      <c r="G245" s="14">
        <v>20088.7</v>
      </c>
      <c r="H245" s="70"/>
      <c r="I245" s="15">
        <v>13824.2336</v>
      </c>
      <c r="J245" s="15">
        <v>13824.2336</v>
      </c>
      <c r="K245" s="75"/>
    </row>
    <row r="246" spans="1:11" ht="76.5" outlineLevel="4" x14ac:dyDescent="0.25">
      <c r="A246" s="5" t="s">
        <v>1</v>
      </c>
      <c r="B246" s="4" t="s">
        <v>11</v>
      </c>
      <c r="C246" s="5" t="s">
        <v>204</v>
      </c>
      <c r="D246" s="5" t="s">
        <v>206</v>
      </c>
      <c r="E246" s="5" t="s">
        <v>12</v>
      </c>
      <c r="F246" s="6">
        <v>18135.599999999999</v>
      </c>
      <c r="G246" s="6">
        <v>18135.599999999999</v>
      </c>
      <c r="H246" s="71"/>
      <c r="I246" s="10">
        <v>12546.752</v>
      </c>
      <c r="J246" s="10">
        <v>12546.752</v>
      </c>
      <c r="K246" s="76"/>
    </row>
    <row r="247" spans="1:11" ht="38.25" outlineLevel="4" x14ac:dyDescent="0.25">
      <c r="A247" s="5" t="s">
        <v>1</v>
      </c>
      <c r="B247" s="4" t="s">
        <v>19</v>
      </c>
      <c r="C247" s="5" t="s">
        <v>204</v>
      </c>
      <c r="D247" s="5" t="s">
        <v>206</v>
      </c>
      <c r="E247" s="5" t="s">
        <v>20</v>
      </c>
      <c r="F247" s="6">
        <v>1885.2</v>
      </c>
      <c r="G247" s="6">
        <v>1885.2</v>
      </c>
      <c r="H247" s="71"/>
      <c r="I247" s="10">
        <v>1242.8666000000001</v>
      </c>
      <c r="J247" s="10">
        <v>1242.8666000000001</v>
      </c>
      <c r="K247" s="76"/>
    </row>
    <row r="248" spans="1:11" outlineLevel="4" x14ac:dyDescent="0.25">
      <c r="A248" s="5" t="s">
        <v>1</v>
      </c>
      <c r="B248" s="4" t="s">
        <v>21</v>
      </c>
      <c r="C248" s="5" t="s">
        <v>204</v>
      </c>
      <c r="D248" s="5" t="s">
        <v>206</v>
      </c>
      <c r="E248" s="5" t="s">
        <v>22</v>
      </c>
      <c r="F248" s="6">
        <v>67.900000000000006</v>
      </c>
      <c r="G248" s="6">
        <v>67.900000000000006</v>
      </c>
      <c r="H248" s="71"/>
      <c r="I248" s="10">
        <v>34.615000000000002</v>
      </c>
      <c r="J248" s="10">
        <v>34.615000000000002</v>
      </c>
      <c r="K248" s="76"/>
    </row>
    <row r="249" spans="1:11" ht="63.75" outlineLevel="3" x14ac:dyDescent="0.25">
      <c r="A249" s="13" t="s">
        <v>1</v>
      </c>
      <c r="B249" s="12" t="s">
        <v>207</v>
      </c>
      <c r="C249" s="13" t="s">
        <v>204</v>
      </c>
      <c r="D249" s="13" t="s">
        <v>208</v>
      </c>
      <c r="E249" s="13" t="s">
        <v>4</v>
      </c>
      <c r="F249" s="14">
        <v>319.5</v>
      </c>
      <c r="G249" s="14"/>
      <c r="H249" s="70">
        <v>319.5</v>
      </c>
      <c r="I249" s="15">
        <v>75.809700000000007</v>
      </c>
      <c r="J249" s="16"/>
      <c r="K249" s="43">
        <v>75.809700000000007</v>
      </c>
    </row>
    <row r="250" spans="1:11" ht="76.5" outlineLevel="4" x14ac:dyDescent="0.25">
      <c r="A250" s="5" t="s">
        <v>1</v>
      </c>
      <c r="B250" s="4" t="s">
        <v>11</v>
      </c>
      <c r="C250" s="5" t="s">
        <v>204</v>
      </c>
      <c r="D250" s="5" t="s">
        <v>208</v>
      </c>
      <c r="E250" s="5" t="s">
        <v>12</v>
      </c>
      <c r="F250" s="6">
        <v>319.5</v>
      </c>
      <c r="G250" s="6"/>
      <c r="H250" s="71">
        <v>319.5</v>
      </c>
      <c r="I250" s="10">
        <v>75.809700000000007</v>
      </c>
      <c r="J250" s="11"/>
      <c r="K250" s="44">
        <v>75.809700000000007</v>
      </c>
    </row>
    <row r="251" spans="1:11" outlineLevel="1" x14ac:dyDescent="0.25">
      <c r="A251" s="13" t="s">
        <v>1</v>
      </c>
      <c r="B251" s="12" t="s">
        <v>209</v>
      </c>
      <c r="C251" s="13" t="s">
        <v>210</v>
      </c>
      <c r="D251" s="13" t="s">
        <v>3</v>
      </c>
      <c r="E251" s="13" t="s">
        <v>4</v>
      </c>
      <c r="F251" s="14">
        <v>13685.425999999999</v>
      </c>
      <c r="G251" s="14">
        <f>G252+G255+G270</f>
        <v>4476.9220000000005</v>
      </c>
      <c r="H251" s="70">
        <f t="shared" ref="H251:K251" si="14">H252+H255+H270</f>
        <v>9208.5040000000008</v>
      </c>
      <c r="I251" s="14">
        <f t="shared" si="14"/>
        <v>11292.646799999999</v>
      </c>
      <c r="J251" s="14">
        <f t="shared" si="14"/>
        <v>3601.8008</v>
      </c>
      <c r="K251" s="70">
        <f t="shared" si="14"/>
        <v>7690.8062</v>
      </c>
    </row>
    <row r="252" spans="1:11" outlineLevel="2" x14ac:dyDescent="0.25">
      <c r="A252" s="13" t="s">
        <v>1</v>
      </c>
      <c r="B252" s="12" t="s">
        <v>211</v>
      </c>
      <c r="C252" s="13" t="s">
        <v>212</v>
      </c>
      <c r="D252" s="13" t="s">
        <v>3</v>
      </c>
      <c r="E252" s="13" t="s">
        <v>4</v>
      </c>
      <c r="F252" s="14">
        <v>2344.9</v>
      </c>
      <c r="G252" s="14">
        <v>2344.9</v>
      </c>
      <c r="H252" s="70"/>
      <c r="I252" s="15">
        <v>1855.9635000000001</v>
      </c>
      <c r="J252" s="15">
        <v>1855.9635000000001</v>
      </c>
      <c r="K252" s="75"/>
    </row>
    <row r="253" spans="1:11" ht="63.75" outlineLevel="3" x14ac:dyDescent="0.25">
      <c r="A253" s="13" t="s">
        <v>1</v>
      </c>
      <c r="B253" s="12" t="s">
        <v>213</v>
      </c>
      <c r="C253" s="13" t="s">
        <v>212</v>
      </c>
      <c r="D253" s="13" t="s">
        <v>214</v>
      </c>
      <c r="E253" s="13" t="s">
        <v>4</v>
      </c>
      <c r="F253" s="14">
        <v>2344.9</v>
      </c>
      <c r="G253" s="14">
        <v>2344.9</v>
      </c>
      <c r="H253" s="70"/>
      <c r="I253" s="15">
        <v>1855.9635000000001</v>
      </c>
      <c r="J253" s="15">
        <v>1855.9635000000001</v>
      </c>
      <c r="K253" s="75"/>
    </row>
    <row r="254" spans="1:11" ht="25.5" outlineLevel="4" x14ac:dyDescent="0.25">
      <c r="A254" s="5" t="s">
        <v>1</v>
      </c>
      <c r="B254" s="4" t="s">
        <v>95</v>
      </c>
      <c r="C254" s="5" t="s">
        <v>212</v>
      </c>
      <c r="D254" s="5" t="s">
        <v>214</v>
      </c>
      <c r="E254" s="5" t="s">
        <v>96</v>
      </c>
      <c r="F254" s="6">
        <v>2344.9</v>
      </c>
      <c r="G254" s="6">
        <v>2344.9</v>
      </c>
      <c r="H254" s="71"/>
      <c r="I254" s="10">
        <v>1855.9635000000001</v>
      </c>
      <c r="J254" s="10">
        <v>1855.9635000000001</v>
      </c>
      <c r="K254" s="76"/>
    </row>
    <row r="255" spans="1:11" ht="25.5" outlineLevel="2" x14ac:dyDescent="0.25">
      <c r="A255" s="13" t="s">
        <v>1</v>
      </c>
      <c r="B255" s="12" t="s">
        <v>215</v>
      </c>
      <c r="C255" s="13" t="s">
        <v>216</v>
      </c>
      <c r="D255" s="13" t="s">
        <v>3</v>
      </c>
      <c r="E255" s="13" t="s">
        <v>4</v>
      </c>
      <c r="F255" s="14">
        <v>7529.6260000000002</v>
      </c>
      <c r="G255" s="14">
        <f>G256+G258+G260+G262+G264+G266+G268</f>
        <v>1132.0219999999999</v>
      </c>
      <c r="H255" s="70">
        <f t="shared" ref="H255:K255" si="15">H256+H258+H260+H262+H264+H266+H268</f>
        <v>6397.6040000000003</v>
      </c>
      <c r="I255" s="14">
        <f t="shared" si="15"/>
        <v>6060.2434999999996</v>
      </c>
      <c r="J255" s="14">
        <f t="shared" si="15"/>
        <v>874.93729999999994</v>
      </c>
      <c r="K255" s="70">
        <f t="shared" si="15"/>
        <v>5185.3062</v>
      </c>
    </row>
    <row r="256" spans="1:11" ht="25.5" outlineLevel="3" x14ac:dyDescent="0.25">
      <c r="A256" s="13" t="s">
        <v>1</v>
      </c>
      <c r="B256" s="12" t="s">
        <v>217</v>
      </c>
      <c r="C256" s="13" t="s">
        <v>216</v>
      </c>
      <c r="D256" s="13" t="s">
        <v>218</v>
      </c>
      <c r="E256" s="13" t="s">
        <v>4</v>
      </c>
      <c r="F256" s="14">
        <v>1534.7</v>
      </c>
      <c r="G256" s="14"/>
      <c r="H256" s="70">
        <v>1534.7</v>
      </c>
      <c r="I256" s="15">
        <v>1534.68</v>
      </c>
      <c r="J256" s="16"/>
      <c r="K256" s="43">
        <v>1534.68</v>
      </c>
    </row>
    <row r="257" spans="1:11" ht="25.5" outlineLevel="4" x14ac:dyDescent="0.25">
      <c r="A257" s="5" t="s">
        <v>1</v>
      </c>
      <c r="B257" s="4" t="s">
        <v>95</v>
      </c>
      <c r="C257" s="5" t="s">
        <v>216</v>
      </c>
      <c r="D257" s="5" t="s">
        <v>218</v>
      </c>
      <c r="E257" s="5" t="s">
        <v>96</v>
      </c>
      <c r="F257" s="6">
        <v>1534.7</v>
      </c>
      <c r="G257" s="6"/>
      <c r="H257" s="71">
        <v>1534.7</v>
      </c>
      <c r="I257" s="10">
        <v>1534.68</v>
      </c>
      <c r="J257" s="11"/>
      <c r="K257" s="44">
        <v>1534.68</v>
      </c>
    </row>
    <row r="258" spans="1:11" ht="25.5" outlineLevel="3" x14ac:dyDescent="0.25">
      <c r="A258" s="13" t="s">
        <v>1</v>
      </c>
      <c r="B258" s="12" t="s">
        <v>217</v>
      </c>
      <c r="C258" s="13" t="s">
        <v>216</v>
      </c>
      <c r="D258" s="13" t="s">
        <v>219</v>
      </c>
      <c r="E258" s="13" t="s">
        <v>4</v>
      </c>
      <c r="F258" s="14">
        <v>230.6</v>
      </c>
      <c r="G258" s="14">
        <v>230.6</v>
      </c>
      <c r="H258" s="70"/>
      <c r="I258" s="15">
        <v>229.32</v>
      </c>
      <c r="J258" s="15">
        <v>229.32</v>
      </c>
      <c r="K258" s="75"/>
    </row>
    <row r="259" spans="1:11" ht="25.5" outlineLevel="4" x14ac:dyDescent="0.25">
      <c r="A259" s="5" t="s">
        <v>1</v>
      </c>
      <c r="B259" s="4" t="s">
        <v>95</v>
      </c>
      <c r="C259" s="5" t="s">
        <v>216</v>
      </c>
      <c r="D259" s="5" t="s">
        <v>219</v>
      </c>
      <c r="E259" s="5" t="s">
        <v>96</v>
      </c>
      <c r="F259" s="6">
        <v>230.6</v>
      </c>
      <c r="G259" s="6">
        <v>230.6</v>
      </c>
      <c r="H259" s="71"/>
      <c r="I259" s="10">
        <v>229.32</v>
      </c>
      <c r="J259" s="10">
        <v>229.32</v>
      </c>
      <c r="K259" s="76"/>
    </row>
    <row r="260" spans="1:11" ht="51" outlineLevel="3" x14ac:dyDescent="0.25">
      <c r="A260" s="13" t="s">
        <v>1</v>
      </c>
      <c r="B260" s="12" t="s">
        <v>220</v>
      </c>
      <c r="C260" s="13" t="s">
        <v>216</v>
      </c>
      <c r="D260" s="13" t="s">
        <v>221</v>
      </c>
      <c r="E260" s="13" t="s">
        <v>4</v>
      </c>
      <c r="F260" s="14">
        <v>768</v>
      </c>
      <c r="G260" s="14">
        <v>768</v>
      </c>
      <c r="H260" s="70"/>
      <c r="I260" s="15">
        <v>576</v>
      </c>
      <c r="J260" s="15">
        <v>576</v>
      </c>
      <c r="K260" s="75"/>
    </row>
    <row r="261" spans="1:11" ht="25.5" outlineLevel="4" x14ac:dyDescent="0.25">
      <c r="A261" s="5" t="s">
        <v>1</v>
      </c>
      <c r="B261" s="4" t="s">
        <v>95</v>
      </c>
      <c r="C261" s="5" t="s">
        <v>216</v>
      </c>
      <c r="D261" s="5" t="s">
        <v>221</v>
      </c>
      <c r="E261" s="5" t="s">
        <v>96</v>
      </c>
      <c r="F261" s="6">
        <v>768</v>
      </c>
      <c r="G261" s="6">
        <v>768</v>
      </c>
      <c r="H261" s="71"/>
      <c r="I261" s="10">
        <v>576</v>
      </c>
      <c r="J261" s="10">
        <v>576</v>
      </c>
      <c r="K261" s="76"/>
    </row>
    <row r="262" spans="1:11" ht="89.25" outlineLevel="3" x14ac:dyDescent="0.25">
      <c r="A262" s="13" t="s">
        <v>1</v>
      </c>
      <c r="B262" s="12" t="s">
        <v>222</v>
      </c>
      <c r="C262" s="13" t="s">
        <v>216</v>
      </c>
      <c r="D262" s="13" t="s">
        <v>223</v>
      </c>
      <c r="E262" s="13" t="s">
        <v>4</v>
      </c>
      <c r="F262" s="14">
        <v>664.70399999999995</v>
      </c>
      <c r="G262" s="14"/>
      <c r="H262" s="70">
        <v>664.70399999999995</v>
      </c>
      <c r="I262" s="15">
        <v>664.70399999999995</v>
      </c>
      <c r="J262" s="16"/>
      <c r="K262" s="43">
        <v>664.70399999999995</v>
      </c>
    </row>
    <row r="263" spans="1:11" ht="25.5" outlineLevel="4" x14ac:dyDescent="0.25">
      <c r="A263" s="5" t="s">
        <v>1</v>
      </c>
      <c r="B263" s="4" t="s">
        <v>95</v>
      </c>
      <c r="C263" s="5" t="s">
        <v>216</v>
      </c>
      <c r="D263" s="5" t="s">
        <v>223</v>
      </c>
      <c r="E263" s="5" t="s">
        <v>96</v>
      </c>
      <c r="F263" s="6">
        <v>664.70399999999995</v>
      </c>
      <c r="G263" s="6"/>
      <c r="H263" s="71">
        <v>664.70399999999995</v>
      </c>
      <c r="I263" s="10">
        <v>664.70399999999995</v>
      </c>
      <c r="J263" s="11"/>
      <c r="K263" s="44">
        <v>664.70399999999995</v>
      </c>
    </row>
    <row r="264" spans="1:11" ht="51" outlineLevel="3" x14ac:dyDescent="0.25">
      <c r="A264" s="13" t="s">
        <v>1</v>
      </c>
      <c r="B264" s="12" t="s">
        <v>224</v>
      </c>
      <c r="C264" s="13" t="s">
        <v>216</v>
      </c>
      <c r="D264" s="13" t="s">
        <v>225</v>
      </c>
      <c r="E264" s="13" t="s">
        <v>4</v>
      </c>
      <c r="F264" s="14">
        <v>2535</v>
      </c>
      <c r="G264" s="14"/>
      <c r="H264" s="70">
        <v>2535</v>
      </c>
      <c r="I264" s="15">
        <v>1322.7221999999999</v>
      </c>
      <c r="J264" s="16"/>
      <c r="K264" s="43">
        <v>1322.7221999999999</v>
      </c>
    </row>
    <row r="265" spans="1:11" outlineLevel="4" x14ac:dyDescent="0.25">
      <c r="A265" s="5" t="s">
        <v>1</v>
      </c>
      <c r="B265" s="4" t="s">
        <v>21</v>
      </c>
      <c r="C265" s="5" t="s">
        <v>216</v>
      </c>
      <c r="D265" s="5" t="s">
        <v>225</v>
      </c>
      <c r="E265" s="5" t="s">
        <v>22</v>
      </c>
      <c r="F265" s="6">
        <v>2535</v>
      </c>
      <c r="G265" s="6"/>
      <c r="H265" s="71">
        <v>2535</v>
      </c>
      <c r="I265" s="10">
        <v>1322.7221999999999</v>
      </c>
      <c r="J265" s="11"/>
      <c r="K265" s="44">
        <v>1322.7221999999999</v>
      </c>
    </row>
    <row r="266" spans="1:11" ht="114.75" outlineLevel="3" x14ac:dyDescent="0.25">
      <c r="A266" s="13" t="s">
        <v>1</v>
      </c>
      <c r="B266" s="12" t="s">
        <v>226</v>
      </c>
      <c r="C266" s="13" t="s">
        <v>216</v>
      </c>
      <c r="D266" s="13" t="s">
        <v>227</v>
      </c>
      <c r="E266" s="13" t="s">
        <v>4</v>
      </c>
      <c r="F266" s="14">
        <v>1663.2</v>
      </c>
      <c r="G266" s="14"/>
      <c r="H266" s="70">
        <v>1663.2</v>
      </c>
      <c r="I266" s="15">
        <v>1663.2</v>
      </c>
      <c r="J266" s="16"/>
      <c r="K266" s="43">
        <v>1663.2</v>
      </c>
    </row>
    <row r="267" spans="1:11" ht="25.5" outlineLevel="4" x14ac:dyDescent="0.25">
      <c r="A267" s="5" t="s">
        <v>1</v>
      </c>
      <c r="B267" s="4" t="s">
        <v>95</v>
      </c>
      <c r="C267" s="5" t="s">
        <v>216</v>
      </c>
      <c r="D267" s="5" t="s">
        <v>227</v>
      </c>
      <c r="E267" s="5" t="s">
        <v>96</v>
      </c>
      <c r="F267" s="6">
        <v>1663.2</v>
      </c>
      <c r="G267" s="6"/>
      <c r="H267" s="71">
        <v>1663.2</v>
      </c>
      <c r="I267" s="10">
        <v>1663.2</v>
      </c>
      <c r="J267" s="11"/>
      <c r="K267" s="44">
        <v>1663.2</v>
      </c>
    </row>
    <row r="268" spans="1:11" ht="51" outlineLevel="3" x14ac:dyDescent="0.25">
      <c r="A268" s="13" t="s">
        <v>1</v>
      </c>
      <c r="B268" s="12" t="s">
        <v>224</v>
      </c>
      <c r="C268" s="13" t="s">
        <v>216</v>
      </c>
      <c r="D268" s="13" t="s">
        <v>228</v>
      </c>
      <c r="E268" s="13" t="s">
        <v>4</v>
      </c>
      <c r="F268" s="14">
        <v>133.422</v>
      </c>
      <c r="G268" s="14">
        <v>133.422</v>
      </c>
      <c r="H268" s="70"/>
      <c r="I268" s="15">
        <v>69.6173</v>
      </c>
      <c r="J268" s="15">
        <v>69.6173</v>
      </c>
      <c r="K268" s="75"/>
    </row>
    <row r="269" spans="1:11" outlineLevel="4" x14ac:dyDescent="0.25">
      <c r="A269" s="5" t="s">
        <v>1</v>
      </c>
      <c r="B269" s="4" t="s">
        <v>21</v>
      </c>
      <c r="C269" s="5" t="s">
        <v>216</v>
      </c>
      <c r="D269" s="5" t="s">
        <v>228</v>
      </c>
      <c r="E269" s="5" t="s">
        <v>22</v>
      </c>
      <c r="F269" s="6">
        <v>133.422</v>
      </c>
      <c r="G269" s="6">
        <v>133.422</v>
      </c>
      <c r="H269" s="71"/>
      <c r="I269" s="10">
        <v>69.6173</v>
      </c>
      <c r="J269" s="10">
        <v>69.6173</v>
      </c>
      <c r="K269" s="76"/>
    </row>
    <row r="270" spans="1:11" outlineLevel="2" x14ac:dyDescent="0.25">
      <c r="A270" s="13" t="s">
        <v>1</v>
      </c>
      <c r="B270" s="12" t="s">
        <v>229</v>
      </c>
      <c r="C270" s="13" t="s">
        <v>230</v>
      </c>
      <c r="D270" s="13" t="s">
        <v>3</v>
      </c>
      <c r="E270" s="13" t="s">
        <v>4</v>
      </c>
      <c r="F270" s="14">
        <v>3810.9</v>
      </c>
      <c r="G270" s="14">
        <f>G271</f>
        <v>1000</v>
      </c>
      <c r="H270" s="70">
        <f t="shared" ref="H270:K270" si="16">H271</f>
        <v>2810.9</v>
      </c>
      <c r="I270" s="14">
        <f t="shared" si="16"/>
        <v>3376.4398000000001</v>
      </c>
      <c r="J270" s="14">
        <f t="shared" si="16"/>
        <v>870.9</v>
      </c>
      <c r="K270" s="70">
        <f t="shared" si="16"/>
        <v>2505.5</v>
      </c>
    </row>
    <row r="271" spans="1:11" ht="25.5" outlineLevel="3" x14ac:dyDescent="0.25">
      <c r="A271" s="13" t="s">
        <v>1</v>
      </c>
      <c r="B271" s="12" t="s">
        <v>231</v>
      </c>
      <c r="C271" s="13" t="s">
        <v>230</v>
      </c>
      <c r="D271" s="13" t="s">
        <v>232</v>
      </c>
      <c r="E271" s="13" t="s">
        <v>4</v>
      </c>
      <c r="F271" s="14">
        <v>3810.9</v>
      </c>
      <c r="G271" s="14">
        <v>1000</v>
      </c>
      <c r="H271" s="70">
        <v>2810.9</v>
      </c>
      <c r="I271" s="15">
        <v>3376.4398000000001</v>
      </c>
      <c r="J271" s="14">
        <v>870.9</v>
      </c>
      <c r="K271" s="70">
        <v>2505.5</v>
      </c>
    </row>
    <row r="272" spans="1:11" ht="25.5" outlineLevel="4" x14ac:dyDescent="0.25">
      <c r="A272" s="5" t="s">
        <v>1</v>
      </c>
      <c r="B272" s="4" t="s">
        <v>95</v>
      </c>
      <c r="C272" s="5" t="s">
        <v>230</v>
      </c>
      <c r="D272" s="5" t="s">
        <v>232</v>
      </c>
      <c r="E272" s="5" t="s">
        <v>96</v>
      </c>
      <c r="F272" s="6">
        <v>3810.9</v>
      </c>
      <c r="G272" s="6">
        <v>1000</v>
      </c>
      <c r="H272" s="71">
        <v>2810.9</v>
      </c>
      <c r="I272" s="10">
        <v>3376.4398000000001</v>
      </c>
      <c r="J272" s="6">
        <v>870.9</v>
      </c>
      <c r="K272" s="71">
        <v>2505.5</v>
      </c>
    </row>
    <row r="273" spans="1:11" outlineLevel="4" x14ac:dyDescent="0.25">
      <c r="A273" s="5"/>
      <c r="B273" s="29" t="s">
        <v>460</v>
      </c>
      <c r="C273" s="5"/>
      <c r="D273" s="5"/>
      <c r="E273" s="5"/>
      <c r="F273" s="6"/>
      <c r="G273" s="6"/>
      <c r="H273" s="71"/>
      <c r="I273" s="10"/>
      <c r="J273" s="11"/>
      <c r="K273" s="76"/>
    </row>
    <row r="274" spans="1:11" outlineLevel="4" x14ac:dyDescent="0.25">
      <c r="A274" s="30" t="s">
        <v>1</v>
      </c>
      <c r="B274" s="31" t="s">
        <v>473</v>
      </c>
      <c r="C274" s="42" t="s">
        <v>230</v>
      </c>
      <c r="D274" s="42" t="s">
        <v>232</v>
      </c>
      <c r="E274" s="42" t="s">
        <v>96</v>
      </c>
      <c r="F274" s="33">
        <v>1541.8</v>
      </c>
      <c r="G274" s="33"/>
      <c r="H274" s="33">
        <v>1541.8</v>
      </c>
      <c r="I274" s="33">
        <v>1541.8</v>
      </c>
      <c r="J274" s="33"/>
      <c r="K274" s="33">
        <v>1541.8</v>
      </c>
    </row>
    <row r="275" spans="1:11" outlineLevel="4" x14ac:dyDescent="0.25">
      <c r="A275" s="30" t="s">
        <v>1</v>
      </c>
      <c r="B275" s="31" t="s">
        <v>474</v>
      </c>
      <c r="C275" s="42" t="s">
        <v>230</v>
      </c>
      <c r="D275" s="42" t="s">
        <v>232</v>
      </c>
      <c r="E275" s="42" t="s">
        <v>96</v>
      </c>
      <c r="F275" s="33">
        <v>1269.0999999999999</v>
      </c>
      <c r="G275" s="33"/>
      <c r="H275" s="33">
        <v>1269.0999999999999</v>
      </c>
      <c r="I275" s="33">
        <v>963.7</v>
      </c>
      <c r="J275" s="33"/>
      <c r="K275" s="33">
        <v>963.7</v>
      </c>
    </row>
    <row r="276" spans="1:11" ht="38.25" outlineLevel="1" x14ac:dyDescent="0.25">
      <c r="A276" s="13" t="s">
        <v>1</v>
      </c>
      <c r="B276" s="12" t="s">
        <v>233</v>
      </c>
      <c r="C276" s="13" t="s">
        <v>234</v>
      </c>
      <c r="D276" s="13" t="s">
        <v>3</v>
      </c>
      <c r="E276" s="13" t="s">
        <v>4</v>
      </c>
      <c r="F276" s="14">
        <v>2541.5</v>
      </c>
      <c r="G276" s="14">
        <v>2541.5</v>
      </c>
      <c r="H276" s="70"/>
      <c r="I276" s="15">
        <v>1031.7744</v>
      </c>
      <c r="J276" s="40">
        <v>1031.8</v>
      </c>
      <c r="K276" s="75"/>
    </row>
    <row r="277" spans="1:11" ht="25.5" outlineLevel="2" x14ac:dyDescent="0.25">
      <c r="A277" s="13" t="s">
        <v>1</v>
      </c>
      <c r="B277" s="12" t="s">
        <v>235</v>
      </c>
      <c r="C277" s="13" t="s">
        <v>236</v>
      </c>
      <c r="D277" s="13" t="s">
        <v>3</v>
      </c>
      <c r="E277" s="13" t="s">
        <v>4</v>
      </c>
      <c r="F277" s="14">
        <v>2541.5</v>
      </c>
      <c r="G277" s="14">
        <v>2541.5</v>
      </c>
      <c r="H277" s="70"/>
      <c r="I277" s="15">
        <v>1031.7744</v>
      </c>
      <c r="J277" s="15">
        <v>1031.7744</v>
      </c>
      <c r="K277" s="75"/>
    </row>
    <row r="278" spans="1:11" ht="51" outlineLevel="3" x14ac:dyDescent="0.25">
      <c r="A278" s="13" t="s">
        <v>1</v>
      </c>
      <c r="B278" s="12" t="s">
        <v>237</v>
      </c>
      <c r="C278" s="13" t="s">
        <v>236</v>
      </c>
      <c r="D278" s="13" t="s">
        <v>238</v>
      </c>
      <c r="E278" s="13" t="s">
        <v>4</v>
      </c>
      <c r="F278" s="14">
        <v>2541.5</v>
      </c>
      <c r="G278" s="14">
        <v>2541.5</v>
      </c>
      <c r="H278" s="70"/>
      <c r="I278" s="15">
        <v>1031.7744</v>
      </c>
      <c r="J278" s="15">
        <v>1031.7744</v>
      </c>
      <c r="K278" s="75"/>
    </row>
    <row r="279" spans="1:11" ht="25.5" outlineLevel="4" x14ac:dyDescent="0.25">
      <c r="A279" s="5" t="s">
        <v>1</v>
      </c>
      <c r="B279" s="4" t="s">
        <v>239</v>
      </c>
      <c r="C279" s="5" t="s">
        <v>236</v>
      </c>
      <c r="D279" s="5" t="s">
        <v>238</v>
      </c>
      <c r="E279" s="5" t="s">
        <v>240</v>
      </c>
      <c r="F279" s="6">
        <v>2541.5</v>
      </c>
      <c r="G279" s="6">
        <v>2541.5</v>
      </c>
      <c r="H279" s="71"/>
      <c r="I279" s="10">
        <v>1031.7744</v>
      </c>
      <c r="J279" s="10">
        <v>1031.7744</v>
      </c>
      <c r="K279" s="76"/>
    </row>
    <row r="280" spans="1:11" ht="51" outlineLevel="4" x14ac:dyDescent="0.25">
      <c r="A280" s="13" t="s">
        <v>446</v>
      </c>
      <c r="B280" s="12" t="s">
        <v>445</v>
      </c>
      <c r="C280" s="13" t="s">
        <v>2</v>
      </c>
      <c r="D280" s="13" t="s">
        <v>3</v>
      </c>
      <c r="E280" s="13" t="s">
        <v>4</v>
      </c>
      <c r="F280" s="14">
        <v>9375.7000000000007</v>
      </c>
      <c r="G280" s="14">
        <v>9375.7000000000007</v>
      </c>
      <c r="H280" s="70"/>
      <c r="I280" s="15">
        <v>6446.2217000000001</v>
      </c>
      <c r="J280" s="15">
        <v>6446.2217000000001</v>
      </c>
      <c r="K280" s="75"/>
    </row>
    <row r="281" spans="1:11" ht="25.5" outlineLevel="4" x14ac:dyDescent="0.25">
      <c r="A281" s="13" t="s">
        <v>446</v>
      </c>
      <c r="B281" s="12" t="s">
        <v>5</v>
      </c>
      <c r="C281" s="13" t="s">
        <v>6</v>
      </c>
      <c r="D281" s="13" t="s">
        <v>3</v>
      </c>
      <c r="E281" s="13" t="s">
        <v>4</v>
      </c>
      <c r="F281" s="14">
        <v>9375.7000000000007</v>
      </c>
      <c r="G281" s="14">
        <v>9375.7000000000007</v>
      </c>
      <c r="H281" s="70"/>
      <c r="I281" s="15">
        <v>6446.2217000000001</v>
      </c>
      <c r="J281" s="15">
        <v>6446.2217000000001</v>
      </c>
      <c r="K281" s="75"/>
    </row>
    <row r="282" spans="1:11" ht="51" outlineLevel="4" x14ac:dyDescent="0.25">
      <c r="A282" s="13" t="s">
        <v>446</v>
      </c>
      <c r="B282" s="12" t="s">
        <v>447</v>
      </c>
      <c r="C282" s="13" t="s">
        <v>448</v>
      </c>
      <c r="D282" s="13" t="s">
        <v>3</v>
      </c>
      <c r="E282" s="13" t="s">
        <v>4</v>
      </c>
      <c r="F282" s="14">
        <v>9375.7000000000007</v>
      </c>
      <c r="G282" s="14">
        <v>9375.7000000000007</v>
      </c>
      <c r="H282" s="70"/>
      <c r="I282" s="15">
        <v>6446.2217000000001</v>
      </c>
      <c r="J282" s="15">
        <v>6446.2217000000001</v>
      </c>
      <c r="K282" s="75"/>
    </row>
    <row r="283" spans="1:11" ht="51" outlineLevel="4" x14ac:dyDescent="0.25">
      <c r="A283" s="13" t="s">
        <v>446</v>
      </c>
      <c r="B283" s="12" t="s">
        <v>449</v>
      </c>
      <c r="C283" s="13" t="s">
        <v>448</v>
      </c>
      <c r="D283" s="13" t="s">
        <v>450</v>
      </c>
      <c r="E283" s="13" t="s">
        <v>4</v>
      </c>
      <c r="F283" s="14">
        <v>42</v>
      </c>
      <c r="G283" s="14">
        <v>42</v>
      </c>
      <c r="H283" s="70"/>
      <c r="I283" s="15">
        <v>26.135999999999999</v>
      </c>
      <c r="J283" s="15">
        <v>26.135999999999999</v>
      </c>
      <c r="K283" s="75"/>
    </row>
    <row r="284" spans="1:11" ht="38.25" outlineLevel="4" x14ac:dyDescent="0.25">
      <c r="A284" s="5" t="s">
        <v>446</v>
      </c>
      <c r="B284" s="4" t="s">
        <v>19</v>
      </c>
      <c r="C284" s="5" t="s">
        <v>448</v>
      </c>
      <c r="D284" s="5" t="s">
        <v>450</v>
      </c>
      <c r="E284" s="5" t="s">
        <v>20</v>
      </c>
      <c r="F284" s="6">
        <v>42</v>
      </c>
      <c r="G284" s="6">
        <v>42</v>
      </c>
      <c r="H284" s="71"/>
      <c r="I284" s="10">
        <v>26.135999999999999</v>
      </c>
      <c r="J284" s="10">
        <v>26.135999999999999</v>
      </c>
      <c r="K284" s="76"/>
    </row>
    <row r="285" spans="1:11" ht="76.5" outlineLevel="4" x14ac:dyDescent="0.25">
      <c r="A285" s="13" t="s">
        <v>446</v>
      </c>
      <c r="B285" s="12" t="s">
        <v>451</v>
      </c>
      <c r="C285" s="13" t="s">
        <v>448</v>
      </c>
      <c r="D285" s="13" t="s">
        <v>452</v>
      </c>
      <c r="E285" s="13" t="s">
        <v>4</v>
      </c>
      <c r="F285" s="14">
        <v>113</v>
      </c>
      <c r="G285" s="14">
        <v>113</v>
      </c>
      <c r="H285" s="70"/>
      <c r="I285" s="15">
        <v>72.824100000000001</v>
      </c>
      <c r="J285" s="15">
        <v>72.824100000000001</v>
      </c>
      <c r="K285" s="75"/>
    </row>
    <row r="286" spans="1:11" ht="38.25" outlineLevel="4" x14ac:dyDescent="0.25">
      <c r="A286" s="5" t="s">
        <v>446</v>
      </c>
      <c r="B286" s="4" t="s">
        <v>19</v>
      </c>
      <c r="C286" s="5" t="s">
        <v>448</v>
      </c>
      <c r="D286" s="5" t="s">
        <v>452</v>
      </c>
      <c r="E286" s="5" t="s">
        <v>20</v>
      </c>
      <c r="F286" s="6">
        <v>113</v>
      </c>
      <c r="G286" s="6">
        <v>113</v>
      </c>
      <c r="H286" s="71"/>
      <c r="I286" s="10">
        <v>72.824100000000001</v>
      </c>
      <c r="J286" s="10">
        <v>72.824100000000001</v>
      </c>
      <c r="K286" s="76"/>
    </row>
    <row r="287" spans="1:11" ht="63.75" outlineLevel="4" x14ac:dyDescent="0.25">
      <c r="A287" s="13" t="s">
        <v>446</v>
      </c>
      <c r="B287" s="12" t="s">
        <v>453</v>
      </c>
      <c r="C287" s="13" t="s">
        <v>448</v>
      </c>
      <c r="D287" s="13" t="s">
        <v>454</v>
      </c>
      <c r="E287" s="13" t="s">
        <v>4</v>
      </c>
      <c r="F287" s="14">
        <v>130</v>
      </c>
      <c r="G287" s="14">
        <v>130</v>
      </c>
      <c r="H287" s="70"/>
      <c r="I287" s="15">
        <v>12.18</v>
      </c>
      <c r="J287" s="15">
        <v>12.18</v>
      </c>
      <c r="K287" s="75"/>
    </row>
    <row r="288" spans="1:11" ht="38.25" outlineLevel="4" x14ac:dyDescent="0.25">
      <c r="A288" s="5" t="s">
        <v>446</v>
      </c>
      <c r="B288" s="4" t="s">
        <v>19</v>
      </c>
      <c r="C288" s="5" t="s">
        <v>448</v>
      </c>
      <c r="D288" s="5" t="s">
        <v>454</v>
      </c>
      <c r="E288" s="5" t="s">
        <v>20</v>
      </c>
      <c r="F288" s="6">
        <v>130</v>
      </c>
      <c r="G288" s="6">
        <v>130</v>
      </c>
      <c r="H288" s="71"/>
      <c r="I288" s="10">
        <v>12.18</v>
      </c>
      <c r="J288" s="10">
        <v>12.18</v>
      </c>
      <c r="K288" s="76"/>
    </row>
    <row r="289" spans="1:11" ht="38.25" outlineLevel="4" x14ac:dyDescent="0.25">
      <c r="A289" s="13" t="s">
        <v>446</v>
      </c>
      <c r="B289" s="12" t="s">
        <v>15</v>
      </c>
      <c r="C289" s="13" t="s">
        <v>448</v>
      </c>
      <c r="D289" s="13" t="s">
        <v>16</v>
      </c>
      <c r="E289" s="13" t="s">
        <v>4</v>
      </c>
      <c r="F289" s="14">
        <v>8800.7000000000007</v>
      </c>
      <c r="G289" s="14">
        <v>8800.7000000000007</v>
      </c>
      <c r="H289" s="70"/>
      <c r="I289" s="15">
        <v>6257.5830999999998</v>
      </c>
      <c r="J289" s="15">
        <v>6257.5830999999998</v>
      </c>
      <c r="K289" s="75"/>
    </row>
    <row r="290" spans="1:11" ht="76.5" outlineLevel="4" x14ac:dyDescent="0.25">
      <c r="A290" s="5" t="s">
        <v>446</v>
      </c>
      <c r="B290" s="4" t="s">
        <v>11</v>
      </c>
      <c r="C290" s="5" t="s">
        <v>448</v>
      </c>
      <c r="D290" s="5" t="s">
        <v>16</v>
      </c>
      <c r="E290" s="5" t="s">
        <v>12</v>
      </c>
      <c r="F290" s="6">
        <v>8800.7000000000007</v>
      </c>
      <c r="G290" s="6">
        <v>8800.7000000000007</v>
      </c>
      <c r="H290" s="71"/>
      <c r="I290" s="10">
        <v>6257.5830999999998</v>
      </c>
      <c r="J290" s="10">
        <v>6257.5830999999998</v>
      </c>
      <c r="K290" s="76"/>
    </row>
    <row r="291" spans="1:11" ht="38.25" outlineLevel="4" x14ac:dyDescent="0.25">
      <c r="A291" s="13" t="s">
        <v>446</v>
      </c>
      <c r="B291" s="12" t="s">
        <v>17</v>
      </c>
      <c r="C291" s="13" t="s">
        <v>448</v>
      </c>
      <c r="D291" s="13" t="s">
        <v>18</v>
      </c>
      <c r="E291" s="13" t="s">
        <v>4</v>
      </c>
      <c r="F291" s="14">
        <v>290</v>
      </c>
      <c r="G291" s="14">
        <v>290</v>
      </c>
      <c r="H291" s="70"/>
      <c r="I291" s="15">
        <v>77.498500000000007</v>
      </c>
      <c r="J291" s="15">
        <v>77.498500000000007</v>
      </c>
      <c r="K291" s="75"/>
    </row>
    <row r="292" spans="1:11" ht="38.25" outlineLevel="4" x14ac:dyDescent="0.25">
      <c r="A292" s="24" t="s">
        <v>446</v>
      </c>
      <c r="B292" s="4" t="s">
        <v>19</v>
      </c>
      <c r="C292" s="5" t="s">
        <v>448</v>
      </c>
      <c r="D292" s="5" t="s">
        <v>18</v>
      </c>
      <c r="E292" s="5" t="s">
        <v>20</v>
      </c>
      <c r="F292" s="6">
        <v>290</v>
      </c>
      <c r="G292" s="6">
        <v>290</v>
      </c>
      <c r="H292" s="71"/>
      <c r="I292" s="10">
        <v>77.498500000000007</v>
      </c>
      <c r="J292" s="10">
        <v>77.498500000000007</v>
      </c>
      <c r="K292" s="76"/>
    </row>
    <row r="293" spans="1:11" ht="51" outlineLevel="4" x14ac:dyDescent="0.25">
      <c r="A293" s="13" t="s">
        <v>300</v>
      </c>
      <c r="B293" s="12" t="s">
        <v>299</v>
      </c>
      <c r="C293" s="13" t="s">
        <v>2</v>
      </c>
      <c r="D293" s="13" t="s">
        <v>3</v>
      </c>
      <c r="E293" s="13" t="s">
        <v>4</v>
      </c>
      <c r="F293" s="14">
        <v>836442.38309999998</v>
      </c>
      <c r="G293" s="14">
        <f>G294+G412+G416</f>
        <v>322516.29160000006</v>
      </c>
      <c r="H293" s="70">
        <f t="shared" ref="H293:K293" si="17">H294+H412+H416</f>
        <v>513926.14150000003</v>
      </c>
      <c r="I293" s="14">
        <f t="shared" si="17"/>
        <v>543067.48230000003</v>
      </c>
      <c r="J293" s="14">
        <f t="shared" si="17"/>
        <v>196968.5564</v>
      </c>
      <c r="K293" s="70">
        <f t="shared" si="17"/>
        <v>346098.91669999994</v>
      </c>
    </row>
    <row r="294" spans="1:11" outlineLevel="4" x14ac:dyDescent="0.25">
      <c r="A294" s="13" t="s">
        <v>300</v>
      </c>
      <c r="B294" s="12" t="s">
        <v>254</v>
      </c>
      <c r="C294" s="13" t="s">
        <v>255</v>
      </c>
      <c r="D294" s="13" t="s">
        <v>3</v>
      </c>
      <c r="E294" s="13" t="s">
        <v>4</v>
      </c>
      <c r="F294" s="14">
        <v>776481.68359999999</v>
      </c>
      <c r="G294" s="14">
        <f>G295+G318+G376+G385+G398</f>
        <v>322152.93360000005</v>
      </c>
      <c r="H294" s="70">
        <f t="shared" ref="H294:K294" si="18">H295+H318+H376+H385+H398</f>
        <v>454328.80000000005</v>
      </c>
      <c r="I294" s="14">
        <f t="shared" si="18"/>
        <v>504279.61910000007</v>
      </c>
      <c r="J294" s="14">
        <f t="shared" si="18"/>
        <v>196736.1784</v>
      </c>
      <c r="K294" s="70">
        <f t="shared" si="18"/>
        <v>307543.43149999995</v>
      </c>
    </row>
    <row r="295" spans="1:11" outlineLevel="4" x14ac:dyDescent="0.25">
      <c r="A295" s="13" t="s">
        <v>300</v>
      </c>
      <c r="B295" s="12" t="s">
        <v>301</v>
      </c>
      <c r="C295" s="13" t="s">
        <v>302</v>
      </c>
      <c r="D295" s="13" t="s">
        <v>3</v>
      </c>
      <c r="E295" s="13" t="s">
        <v>4</v>
      </c>
      <c r="F295" s="14">
        <v>275152.7</v>
      </c>
      <c r="G295" s="14">
        <f>G296+G298+G300+G302+G304+G306+G308+G310+G312+G314+G316</f>
        <v>128151</v>
      </c>
      <c r="H295" s="70">
        <f t="shared" ref="H295:K295" si="19">H296+H298+H300+H302+H304+H306+H308+H310+H312+H314+H316</f>
        <v>147001.66099999999</v>
      </c>
      <c r="I295" s="14">
        <f t="shared" si="19"/>
        <v>193749.60040000002</v>
      </c>
      <c r="J295" s="14">
        <f t="shared" si="19"/>
        <v>84988.499500000005</v>
      </c>
      <c r="K295" s="70">
        <f t="shared" si="19"/>
        <v>108761.1009</v>
      </c>
    </row>
    <row r="296" spans="1:11" ht="51" outlineLevel="4" x14ac:dyDescent="0.25">
      <c r="A296" s="13" t="s">
        <v>300</v>
      </c>
      <c r="B296" s="12" t="s">
        <v>303</v>
      </c>
      <c r="C296" s="13" t="s">
        <v>302</v>
      </c>
      <c r="D296" s="13" t="s">
        <v>304</v>
      </c>
      <c r="E296" s="13" t="s">
        <v>4</v>
      </c>
      <c r="F296" s="14">
        <v>86863.4</v>
      </c>
      <c r="G296" s="14">
        <v>86863.4</v>
      </c>
      <c r="H296" s="70"/>
      <c r="I296" s="15">
        <v>56806.717900000003</v>
      </c>
      <c r="J296" s="15">
        <v>56806.717900000003</v>
      </c>
      <c r="K296" s="75"/>
    </row>
    <row r="297" spans="1:11" ht="38.25" outlineLevel="4" x14ac:dyDescent="0.25">
      <c r="A297" s="5" t="s">
        <v>300</v>
      </c>
      <c r="B297" s="4" t="s">
        <v>89</v>
      </c>
      <c r="C297" s="5" t="s">
        <v>302</v>
      </c>
      <c r="D297" s="5" t="s">
        <v>304</v>
      </c>
      <c r="E297" s="5" t="s">
        <v>90</v>
      </c>
      <c r="F297" s="6">
        <v>86863.4</v>
      </c>
      <c r="G297" s="6">
        <v>86863.4</v>
      </c>
      <c r="H297" s="71"/>
      <c r="I297" s="10">
        <v>56806.717900000003</v>
      </c>
      <c r="J297" s="10">
        <v>56806.717900000003</v>
      </c>
      <c r="K297" s="76"/>
    </row>
    <row r="298" spans="1:11" ht="51" outlineLevel="4" x14ac:dyDescent="0.25">
      <c r="A298" s="13" t="s">
        <v>300</v>
      </c>
      <c r="B298" s="12" t="s">
        <v>305</v>
      </c>
      <c r="C298" s="13" t="s">
        <v>302</v>
      </c>
      <c r="D298" s="13" t="s">
        <v>306</v>
      </c>
      <c r="E298" s="13" t="s">
        <v>4</v>
      </c>
      <c r="F298" s="14">
        <v>39687.300000000003</v>
      </c>
      <c r="G298" s="14">
        <v>39687.300000000003</v>
      </c>
      <c r="H298" s="70"/>
      <c r="I298" s="15">
        <v>27199.200000000001</v>
      </c>
      <c r="J298" s="15">
        <v>27199.200000000001</v>
      </c>
      <c r="K298" s="75"/>
    </row>
    <row r="299" spans="1:11" ht="38.25" outlineLevel="4" x14ac:dyDescent="0.25">
      <c r="A299" s="5" t="s">
        <v>300</v>
      </c>
      <c r="B299" s="4" t="s">
        <v>89</v>
      </c>
      <c r="C299" s="5" t="s">
        <v>302</v>
      </c>
      <c r="D299" s="5" t="s">
        <v>306</v>
      </c>
      <c r="E299" s="5" t="s">
        <v>90</v>
      </c>
      <c r="F299" s="6">
        <v>39687.300000000003</v>
      </c>
      <c r="G299" s="6">
        <v>39687.300000000003</v>
      </c>
      <c r="H299" s="71"/>
      <c r="I299" s="10">
        <v>27199.200000000001</v>
      </c>
      <c r="J299" s="10">
        <v>27199.200000000001</v>
      </c>
      <c r="K299" s="76"/>
    </row>
    <row r="300" spans="1:11" ht="38.25" outlineLevel="4" x14ac:dyDescent="0.25">
      <c r="A300" s="13" t="s">
        <v>300</v>
      </c>
      <c r="B300" s="12" t="s">
        <v>307</v>
      </c>
      <c r="C300" s="13" t="s">
        <v>302</v>
      </c>
      <c r="D300" s="13" t="s">
        <v>308</v>
      </c>
      <c r="E300" s="13" t="s">
        <v>4</v>
      </c>
      <c r="F300" s="14">
        <v>149</v>
      </c>
      <c r="G300" s="14">
        <v>149</v>
      </c>
      <c r="H300" s="70"/>
      <c r="I300" s="15">
        <v>146.90559999999999</v>
      </c>
      <c r="J300" s="15">
        <v>146.90559999999999</v>
      </c>
      <c r="K300" s="75"/>
    </row>
    <row r="301" spans="1:11" ht="38.25" outlineLevel="4" x14ac:dyDescent="0.25">
      <c r="A301" s="5" t="s">
        <v>300</v>
      </c>
      <c r="B301" s="4" t="s">
        <v>89</v>
      </c>
      <c r="C301" s="5" t="s">
        <v>302</v>
      </c>
      <c r="D301" s="5" t="s">
        <v>308</v>
      </c>
      <c r="E301" s="5" t="s">
        <v>90</v>
      </c>
      <c r="F301" s="6">
        <v>149</v>
      </c>
      <c r="G301" s="6">
        <v>149</v>
      </c>
      <c r="H301" s="71"/>
      <c r="I301" s="10">
        <v>146.90559999999999</v>
      </c>
      <c r="J301" s="10">
        <v>146.90559999999999</v>
      </c>
      <c r="K301" s="76"/>
    </row>
    <row r="302" spans="1:11" ht="114.75" outlineLevel="4" x14ac:dyDescent="0.25">
      <c r="A302" s="13" t="s">
        <v>300</v>
      </c>
      <c r="B302" s="12" t="s">
        <v>309</v>
      </c>
      <c r="C302" s="13" t="s">
        <v>302</v>
      </c>
      <c r="D302" s="13" t="s">
        <v>310</v>
      </c>
      <c r="E302" s="13" t="s">
        <v>4</v>
      </c>
      <c r="F302" s="14">
        <v>1740</v>
      </c>
      <c r="G302" s="14"/>
      <c r="H302" s="70">
        <v>1740</v>
      </c>
      <c r="I302" s="15">
        <v>1563.634</v>
      </c>
      <c r="J302" s="16"/>
      <c r="K302" s="43">
        <v>1563.634</v>
      </c>
    </row>
    <row r="303" spans="1:11" ht="38.25" outlineLevel="4" x14ac:dyDescent="0.25">
      <c r="A303" s="5" t="s">
        <v>300</v>
      </c>
      <c r="B303" s="4" t="s">
        <v>89</v>
      </c>
      <c r="C303" s="5" t="s">
        <v>302</v>
      </c>
      <c r="D303" s="5" t="s">
        <v>310</v>
      </c>
      <c r="E303" s="5" t="s">
        <v>90</v>
      </c>
      <c r="F303" s="6">
        <v>1740</v>
      </c>
      <c r="G303" s="6"/>
      <c r="H303" s="71">
        <v>1740</v>
      </c>
      <c r="I303" s="10">
        <v>1563.634</v>
      </c>
      <c r="J303" s="11"/>
      <c r="K303" s="44">
        <v>1563.634</v>
      </c>
    </row>
    <row r="304" spans="1:11" ht="63.75" outlineLevel="4" x14ac:dyDescent="0.25">
      <c r="A304" s="13" t="s">
        <v>300</v>
      </c>
      <c r="B304" s="12" t="s">
        <v>311</v>
      </c>
      <c r="C304" s="13" t="s">
        <v>302</v>
      </c>
      <c r="D304" s="13" t="s">
        <v>312</v>
      </c>
      <c r="E304" s="13" t="s">
        <v>4</v>
      </c>
      <c r="F304" s="14">
        <v>6473.9610000000002</v>
      </c>
      <c r="G304" s="14"/>
      <c r="H304" s="70">
        <v>6473.9610000000002</v>
      </c>
      <c r="I304" s="15">
        <v>3178.0369999999998</v>
      </c>
      <c r="J304" s="16"/>
      <c r="K304" s="43">
        <v>3178.0369999999998</v>
      </c>
    </row>
    <row r="305" spans="1:11" ht="38.25" outlineLevel="4" x14ac:dyDescent="0.25">
      <c r="A305" s="5" t="s">
        <v>300</v>
      </c>
      <c r="B305" s="4" t="s">
        <v>89</v>
      </c>
      <c r="C305" s="5" t="s">
        <v>302</v>
      </c>
      <c r="D305" s="5" t="s">
        <v>312</v>
      </c>
      <c r="E305" s="5" t="s">
        <v>90</v>
      </c>
      <c r="F305" s="6">
        <v>6473.9610000000002</v>
      </c>
      <c r="G305" s="6"/>
      <c r="H305" s="71">
        <v>6473.9610000000002</v>
      </c>
      <c r="I305" s="10">
        <v>3178.0369999999998</v>
      </c>
      <c r="J305" s="11"/>
      <c r="K305" s="44">
        <v>3178.0369999999998</v>
      </c>
    </row>
    <row r="306" spans="1:11" ht="89.25" outlineLevel="4" x14ac:dyDescent="0.25">
      <c r="A306" s="13" t="s">
        <v>300</v>
      </c>
      <c r="B306" s="12" t="s">
        <v>313</v>
      </c>
      <c r="C306" s="13" t="s">
        <v>302</v>
      </c>
      <c r="D306" s="13" t="s">
        <v>314</v>
      </c>
      <c r="E306" s="13" t="s">
        <v>4</v>
      </c>
      <c r="F306" s="14">
        <v>1086.4000000000001</v>
      </c>
      <c r="G306" s="14"/>
      <c r="H306" s="70">
        <v>1086.4000000000001</v>
      </c>
      <c r="I306" s="15">
        <v>439.72399999999999</v>
      </c>
      <c r="J306" s="16"/>
      <c r="K306" s="43">
        <v>439.72399999999999</v>
      </c>
    </row>
    <row r="307" spans="1:11" ht="38.25" outlineLevel="4" x14ac:dyDescent="0.25">
      <c r="A307" s="5" t="s">
        <v>300</v>
      </c>
      <c r="B307" s="4" t="s">
        <v>89</v>
      </c>
      <c r="C307" s="5" t="s">
        <v>302</v>
      </c>
      <c r="D307" s="5" t="s">
        <v>314</v>
      </c>
      <c r="E307" s="5" t="s">
        <v>90</v>
      </c>
      <c r="F307" s="6">
        <v>1086.4000000000001</v>
      </c>
      <c r="G307" s="6"/>
      <c r="H307" s="71">
        <v>1086.4000000000001</v>
      </c>
      <c r="I307" s="10">
        <v>439.72399999999999</v>
      </c>
      <c r="J307" s="11"/>
      <c r="K307" s="44">
        <v>439.72399999999999</v>
      </c>
    </row>
    <row r="308" spans="1:11" ht="114.75" outlineLevel="4" x14ac:dyDescent="0.25">
      <c r="A308" s="13" t="s">
        <v>300</v>
      </c>
      <c r="B308" s="12" t="s">
        <v>315</v>
      </c>
      <c r="C308" s="13" t="s">
        <v>302</v>
      </c>
      <c r="D308" s="13" t="s">
        <v>316</v>
      </c>
      <c r="E308" s="13" t="s">
        <v>4</v>
      </c>
      <c r="F308" s="14">
        <v>260</v>
      </c>
      <c r="G308" s="14">
        <v>260</v>
      </c>
      <c r="H308" s="70"/>
      <c r="I308" s="15">
        <v>233.64400000000001</v>
      </c>
      <c r="J308" s="15">
        <v>233.64400000000001</v>
      </c>
      <c r="K308" s="75"/>
    </row>
    <row r="309" spans="1:11" ht="38.25" outlineLevel="4" x14ac:dyDescent="0.25">
      <c r="A309" s="5" t="s">
        <v>300</v>
      </c>
      <c r="B309" s="4" t="s">
        <v>89</v>
      </c>
      <c r="C309" s="5" t="s">
        <v>302</v>
      </c>
      <c r="D309" s="5" t="s">
        <v>316</v>
      </c>
      <c r="E309" s="5" t="s">
        <v>90</v>
      </c>
      <c r="F309" s="6">
        <v>260</v>
      </c>
      <c r="G309" s="6">
        <v>260</v>
      </c>
      <c r="H309" s="71"/>
      <c r="I309" s="10">
        <v>233.64400000000001</v>
      </c>
      <c r="J309" s="10">
        <v>233.64400000000001</v>
      </c>
      <c r="K309" s="76"/>
    </row>
    <row r="310" spans="1:11" ht="63.75" outlineLevel="4" x14ac:dyDescent="0.25">
      <c r="A310" s="13" t="s">
        <v>300</v>
      </c>
      <c r="B310" s="12" t="s">
        <v>311</v>
      </c>
      <c r="C310" s="13" t="s">
        <v>302</v>
      </c>
      <c r="D310" s="13" t="s">
        <v>317</v>
      </c>
      <c r="E310" s="13" t="s">
        <v>4</v>
      </c>
      <c r="F310" s="14">
        <v>967.5</v>
      </c>
      <c r="G310" s="14">
        <v>967.5</v>
      </c>
      <c r="H310" s="70"/>
      <c r="I310" s="15">
        <v>474.87599999999998</v>
      </c>
      <c r="J310" s="15">
        <v>474.87599999999998</v>
      </c>
      <c r="K310" s="75"/>
    </row>
    <row r="311" spans="1:11" ht="38.25" outlineLevel="4" x14ac:dyDescent="0.25">
      <c r="A311" s="5" t="s">
        <v>300</v>
      </c>
      <c r="B311" s="4" t="s">
        <v>89</v>
      </c>
      <c r="C311" s="5" t="s">
        <v>302</v>
      </c>
      <c r="D311" s="5" t="s">
        <v>317</v>
      </c>
      <c r="E311" s="5" t="s">
        <v>90</v>
      </c>
      <c r="F311" s="6">
        <v>967.5</v>
      </c>
      <c r="G311" s="6">
        <v>967.5</v>
      </c>
      <c r="H311" s="71"/>
      <c r="I311" s="10">
        <v>474.87599999999998</v>
      </c>
      <c r="J311" s="10">
        <v>474.87599999999998</v>
      </c>
      <c r="K311" s="76"/>
    </row>
    <row r="312" spans="1:11" ht="89.25" outlineLevel="4" x14ac:dyDescent="0.25">
      <c r="A312" s="13" t="s">
        <v>300</v>
      </c>
      <c r="B312" s="12" t="s">
        <v>313</v>
      </c>
      <c r="C312" s="13" t="s">
        <v>302</v>
      </c>
      <c r="D312" s="13" t="s">
        <v>318</v>
      </c>
      <c r="E312" s="13" t="s">
        <v>4</v>
      </c>
      <c r="F312" s="14">
        <v>162.30000000000001</v>
      </c>
      <c r="G312" s="14">
        <v>162.30000000000001</v>
      </c>
      <c r="H312" s="70"/>
      <c r="I312" s="15">
        <v>65.706000000000003</v>
      </c>
      <c r="J312" s="15">
        <v>65.706000000000003</v>
      </c>
      <c r="K312" s="75"/>
    </row>
    <row r="313" spans="1:11" ht="38.25" outlineLevel="4" x14ac:dyDescent="0.25">
      <c r="A313" s="5" t="s">
        <v>300</v>
      </c>
      <c r="B313" s="4" t="s">
        <v>89</v>
      </c>
      <c r="C313" s="5" t="s">
        <v>302</v>
      </c>
      <c r="D313" s="5" t="s">
        <v>318</v>
      </c>
      <c r="E313" s="5" t="s">
        <v>90</v>
      </c>
      <c r="F313" s="6">
        <v>162.30000000000001</v>
      </c>
      <c r="G313" s="6">
        <v>162.30000000000001</v>
      </c>
      <c r="H313" s="71"/>
      <c r="I313" s="10">
        <v>65.706000000000003</v>
      </c>
      <c r="J313" s="10">
        <v>65.706000000000003</v>
      </c>
      <c r="K313" s="76"/>
    </row>
    <row r="314" spans="1:11" ht="127.5" outlineLevel="4" x14ac:dyDescent="0.25">
      <c r="A314" s="13" t="s">
        <v>300</v>
      </c>
      <c r="B314" s="12" t="s">
        <v>319</v>
      </c>
      <c r="C314" s="13" t="s">
        <v>302</v>
      </c>
      <c r="D314" s="13" t="s">
        <v>320</v>
      </c>
      <c r="E314" s="13" t="s">
        <v>4</v>
      </c>
      <c r="F314" s="14">
        <v>137701.29999999999</v>
      </c>
      <c r="G314" s="14"/>
      <c r="H314" s="70">
        <v>137701.29999999999</v>
      </c>
      <c r="I314" s="15">
        <v>103579.7059</v>
      </c>
      <c r="J314" s="16"/>
      <c r="K314" s="43">
        <v>103579.7059</v>
      </c>
    </row>
    <row r="315" spans="1:11" ht="38.25" outlineLevel="4" x14ac:dyDescent="0.25">
      <c r="A315" s="5" t="s">
        <v>300</v>
      </c>
      <c r="B315" s="4" t="s">
        <v>89</v>
      </c>
      <c r="C315" s="5" t="s">
        <v>302</v>
      </c>
      <c r="D315" s="5" t="s">
        <v>320</v>
      </c>
      <c r="E315" s="5" t="s">
        <v>90</v>
      </c>
      <c r="F315" s="6">
        <v>137701.29999999999</v>
      </c>
      <c r="G315" s="6"/>
      <c r="H315" s="71">
        <v>137701.29999999999</v>
      </c>
      <c r="I315" s="10">
        <v>103579.7059</v>
      </c>
      <c r="J315" s="11"/>
      <c r="K315" s="44">
        <v>103579.7059</v>
      </c>
    </row>
    <row r="316" spans="1:11" ht="25.5" outlineLevel="4" x14ac:dyDescent="0.25">
      <c r="A316" s="13" t="s">
        <v>300</v>
      </c>
      <c r="B316" s="12" t="s">
        <v>39</v>
      </c>
      <c r="C316" s="13" t="s">
        <v>302</v>
      </c>
      <c r="D316" s="13" t="s">
        <v>40</v>
      </c>
      <c r="E316" s="13" t="s">
        <v>4</v>
      </c>
      <c r="F316" s="14">
        <v>61.45</v>
      </c>
      <c r="G316" s="14">
        <v>61.5</v>
      </c>
      <c r="H316" s="70"/>
      <c r="I316" s="15">
        <v>61.45</v>
      </c>
      <c r="J316" s="14">
        <v>61.45</v>
      </c>
      <c r="K316" s="75"/>
    </row>
    <row r="317" spans="1:11" ht="38.25" outlineLevel="4" x14ac:dyDescent="0.25">
      <c r="A317" s="5" t="s">
        <v>300</v>
      </c>
      <c r="B317" s="4" t="s">
        <v>89</v>
      </c>
      <c r="C317" s="5" t="s">
        <v>302</v>
      </c>
      <c r="D317" s="5" t="s">
        <v>40</v>
      </c>
      <c r="E317" s="5" t="s">
        <v>90</v>
      </c>
      <c r="F317" s="6">
        <v>61.45</v>
      </c>
      <c r="G317" s="6">
        <v>61.45</v>
      </c>
      <c r="H317" s="71"/>
      <c r="I317" s="10">
        <v>61.45</v>
      </c>
      <c r="J317" s="6">
        <v>61.45</v>
      </c>
      <c r="K317" s="76"/>
    </row>
    <row r="318" spans="1:11" outlineLevel="4" x14ac:dyDescent="0.25">
      <c r="A318" s="13" t="s">
        <v>300</v>
      </c>
      <c r="B318" s="12" t="s">
        <v>321</v>
      </c>
      <c r="C318" s="13" t="s">
        <v>322</v>
      </c>
      <c r="D318" s="13" t="s">
        <v>3</v>
      </c>
      <c r="E318" s="13" t="s">
        <v>4</v>
      </c>
      <c r="F318" s="14">
        <v>378659.47259999998</v>
      </c>
      <c r="G318" s="14">
        <f>G319+G321+G323+G325+G327+G329+G331+G334+G339+G343+G345+G347+G349+G351+G353+G355+G357+G359+G361+G363+G365+G367+G369+G374</f>
        <v>78340.333599999998</v>
      </c>
      <c r="H318" s="70">
        <f t="shared" ref="H318:K318" si="20">H319+H321+H323+H325+H327+H329+H331+H334+H339+H343+H345+H347+H349+H351+H353+H355+H357+H359+H361+H363+H365+H367+H369+H374</f>
        <v>300319.13900000002</v>
      </c>
      <c r="I318" s="14">
        <f t="shared" si="20"/>
        <v>240560.03410000002</v>
      </c>
      <c r="J318" s="14">
        <f t="shared" si="20"/>
        <v>43373.257300000005</v>
      </c>
      <c r="K318" s="70">
        <f t="shared" si="20"/>
        <v>197186.76759999999</v>
      </c>
    </row>
    <row r="319" spans="1:11" ht="38.25" outlineLevel="4" x14ac:dyDescent="0.25">
      <c r="A319" s="13" t="s">
        <v>300</v>
      </c>
      <c r="B319" s="12" t="s">
        <v>323</v>
      </c>
      <c r="C319" s="13" t="s">
        <v>322</v>
      </c>
      <c r="D319" s="13" t="s">
        <v>324</v>
      </c>
      <c r="E319" s="13" t="s">
        <v>4</v>
      </c>
      <c r="F319" s="15">
        <v>164</v>
      </c>
      <c r="G319" s="15">
        <v>21</v>
      </c>
      <c r="H319" s="43">
        <v>143</v>
      </c>
      <c r="I319" s="15">
        <v>164</v>
      </c>
      <c r="J319" s="15">
        <v>21</v>
      </c>
      <c r="K319" s="43">
        <v>143</v>
      </c>
    </row>
    <row r="320" spans="1:11" ht="38.25" outlineLevel="4" x14ac:dyDescent="0.25">
      <c r="A320" s="5" t="s">
        <v>300</v>
      </c>
      <c r="B320" s="4" t="s">
        <v>89</v>
      </c>
      <c r="C320" s="5" t="s">
        <v>322</v>
      </c>
      <c r="D320" s="5" t="s">
        <v>324</v>
      </c>
      <c r="E320" s="5" t="s">
        <v>90</v>
      </c>
      <c r="F320" s="10">
        <v>164</v>
      </c>
      <c r="G320" s="10">
        <v>21</v>
      </c>
      <c r="H320" s="44">
        <v>143</v>
      </c>
      <c r="I320" s="10">
        <v>164</v>
      </c>
      <c r="J320" s="10">
        <v>21</v>
      </c>
      <c r="K320" s="44">
        <v>143</v>
      </c>
    </row>
    <row r="321" spans="1:11" ht="89.25" outlineLevel="4" x14ac:dyDescent="0.25">
      <c r="A321" s="13" t="s">
        <v>300</v>
      </c>
      <c r="B321" s="12" t="s">
        <v>325</v>
      </c>
      <c r="C321" s="13" t="s">
        <v>322</v>
      </c>
      <c r="D321" s="13" t="s">
        <v>326</v>
      </c>
      <c r="E321" s="13" t="s">
        <v>4</v>
      </c>
      <c r="F321" s="14">
        <v>15.6899</v>
      </c>
      <c r="G321" s="14">
        <v>15.6899</v>
      </c>
      <c r="H321" s="70"/>
      <c r="I321" s="15"/>
      <c r="J321" s="16"/>
      <c r="K321" s="75"/>
    </row>
    <row r="322" spans="1:11" ht="38.25" outlineLevel="4" x14ac:dyDescent="0.25">
      <c r="A322" s="5" t="s">
        <v>300</v>
      </c>
      <c r="B322" s="4" t="s">
        <v>89</v>
      </c>
      <c r="C322" s="5" t="s">
        <v>322</v>
      </c>
      <c r="D322" s="5" t="s">
        <v>326</v>
      </c>
      <c r="E322" s="5" t="s">
        <v>90</v>
      </c>
      <c r="F322" s="6">
        <v>15.6899</v>
      </c>
      <c r="G322" s="6">
        <v>15.6899</v>
      </c>
      <c r="H322" s="71"/>
      <c r="I322" s="10"/>
      <c r="J322" s="11"/>
      <c r="K322" s="76"/>
    </row>
    <row r="323" spans="1:11" ht="76.5" outlineLevel="4" x14ac:dyDescent="0.25">
      <c r="A323" s="13" t="s">
        <v>300</v>
      </c>
      <c r="B323" s="12" t="s">
        <v>327</v>
      </c>
      <c r="C323" s="13" t="s">
        <v>322</v>
      </c>
      <c r="D323" s="13" t="s">
        <v>328</v>
      </c>
      <c r="E323" s="13" t="s">
        <v>4</v>
      </c>
      <c r="F323" s="14">
        <v>50</v>
      </c>
      <c r="G323" s="14">
        <v>50</v>
      </c>
      <c r="H323" s="70"/>
      <c r="I323" s="15"/>
      <c r="J323" s="16"/>
      <c r="K323" s="75"/>
    </row>
    <row r="324" spans="1:11" ht="38.25" outlineLevel="4" x14ac:dyDescent="0.25">
      <c r="A324" s="5" t="s">
        <v>300</v>
      </c>
      <c r="B324" s="4" t="s">
        <v>89</v>
      </c>
      <c r="C324" s="5" t="s">
        <v>322</v>
      </c>
      <c r="D324" s="5" t="s">
        <v>328</v>
      </c>
      <c r="E324" s="5" t="s">
        <v>90</v>
      </c>
      <c r="F324" s="6">
        <v>50</v>
      </c>
      <c r="G324" s="6">
        <v>50</v>
      </c>
      <c r="H324" s="71"/>
      <c r="I324" s="10"/>
      <c r="J324" s="11"/>
      <c r="K324" s="76"/>
    </row>
    <row r="325" spans="1:11" ht="89.25" outlineLevel="4" x14ac:dyDescent="0.25">
      <c r="A325" s="13" t="s">
        <v>300</v>
      </c>
      <c r="B325" s="12" t="s">
        <v>329</v>
      </c>
      <c r="C325" s="13" t="s">
        <v>322</v>
      </c>
      <c r="D325" s="13" t="s">
        <v>330</v>
      </c>
      <c r="E325" s="13" t="s">
        <v>4</v>
      </c>
      <c r="F325" s="14">
        <v>147.16919999999999</v>
      </c>
      <c r="G325" s="14">
        <v>147.16919999999999</v>
      </c>
      <c r="H325" s="70"/>
      <c r="I325" s="15"/>
      <c r="J325" s="16"/>
      <c r="K325" s="75"/>
    </row>
    <row r="326" spans="1:11" ht="38.25" outlineLevel="4" x14ac:dyDescent="0.25">
      <c r="A326" s="5" t="s">
        <v>300</v>
      </c>
      <c r="B326" s="4" t="s">
        <v>89</v>
      </c>
      <c r="C326" s="5" t="s">
        <v>322</v>
      </c>
      <c r="D326" s="5" t="s">
        <v>330</v>
      </c>
      <c r="E326" s="5" t="s">
        <v>90</v>
      </c>
      <c r="F326" s="6">
        <v>147.16919999999999</v>
      </c>
      <c r="G326" s="6">
        <v>147.16919999999999</v>
      </c>
      <c r="H326" s="71"/>
      <c r="I326" s="10"/>
      <c r="J326" s="11"/>
      <c r="K326" s="76"/>
    </row>
    <row r="327" spans="1:11" ht="51" outlineLevel="4" x14ac:dyDescent="0.25">
      <c r="A327" s="13" t="s">
        <v>300</v>
      </c>
      <c r="B327" s="12" t="s">
        <v>181</v>
      </c>
      <c r="C327" s="13" t="s">
        <v>322</v>
      </c>
      <c r="D327" s="13" t="s">
        <v>182</v>
      </c>
      <c r="E327" s="13" t="s">
        <v>4</v>
      </c>
      <c r="F327" s="14">
        <v>7507.7</v>
      </c>
      <c r="G327" s="14"/>
      <c r="H327" s="70">
        <v>7507.7</v>
      </c>
      <c r="I327" s="15"/>
      <c r="J327" s="16"/>
      <c r="K327" s="75"/>
    </row>
    <row r="328" spans="1:11" ht="38.25" outlineLevel="4" x14ac:dyDescent="0.25">
      <c r="A328" s="5" t="s">
        <v>300</v>
      </c>
      <c r="B328" s="4" t="s">
        <v>147</v>
      </c>
      <c r="C328" s="5" t="s">
        <v>322</v>
      </c>
      <c r="D328" s="5" t="s">
        <v>182</v>
      </c>
      <c r="E328" s="5" t="s">
        <v>148</v>
      </c>
      <c r="F328" s="6">
        <v>7507.7</v>
      </c>
      <c r="G328" s="6"/>
      <c r="H328" s="71">
        <v>7507.7</v>
      </c>
      <c r="I328" s="10"/>
      <c r="J328" s="11"/>
      <c r="K328" s="76"/>
    </row>
    <row r="329" spans="1:11" ht="51" outlineLevel="4" x14ac:dyDescent="0.25">
      <c r="A329" s="13" t="s">
        <v>300</v>
      </c>
      <c r="B329" s="12" t="s">
        <v>181</v>
      </c>
      <c r="C329" s="13" t="s">
        <v>322</v>
      </c>
      <c r="D329" s="13" t="s">
        <v>183</v>
      </c>
      <c r="E329" s="13" t="s">
        <v>4</v>
      </c>
      <c r="F329" s="14">
        <v>1469.1409000000001</v>
      </c>
      <c r="G329" s="14">
        <v>1469.1409000000001</v>
      </c>
      <c r="H329" s="70"/>
      <c r="I329" s="15">
        <v>24.0916</v>
      </c>
      <c r="J329" s="15">
        <v>24.0916</v>
      </c>
      <c r="K329" s="75"/>
    </row>
    <row r="330" spans="1:11" ht="38.25" outlineLevel="4" x14ac:dyDescent="0.25">
      <c r="A330" s="5" t="s">
        <v>300</v>
      </c>
      <c r="B330" s="4" t="s">
        <v>147</v>
      </c>
      <c r="C330" s="5" t="s">
        <v>322</v>
      </c>
      <c r="D330" s="5" t="s">
        <v>183</v>
      </c>
      <c r="E330" s="5" t="s">
        <v>148</v>
      </c>
      <c r="F330" s="6">
        <v>1469.1409000000001</v>
      </c>
      <c r="G330" s="6">
        <v>1469.1409000000001</v>
      </c>
      <c r="H330" s="71"/>
      <c r="I330" s="10">
        <v>24.0916</v>
      </c>
      <c r="J330" s="10">
        <v>24.0916</v>
      </c>
      <c r="K330" s="76"/>
    </row>
    <row r="331" spans="1:11" ht="127.5" outlineLevel="4" x14ac:dyDescent="0.25">
      <c r="A331" s="13" t="s">
        <v>300</v>
      </c>
      <c r="B331" s="12" t="s">
        <v>331</v>
      </c>
      <c r="C331" s="13" t="s">
        <v>322</v>
      </c>
      <c r="D331" s="13" t="s">
        <v>332</v>
      </c>
      <c r="E331" s="13" t="s">
        <v>4</v>
      </c>
      <c r="F331" s="14">
        <v>7940.5</v>
      </c>
      <c r="G331" s="14"/>
      <c r="H331" s="70">
        <v>7940.5</v>
      </c>
      <c r="I331" s="15">
        <v>4648.2139999999999</v>
      </c>
      <c r="J331" s="16"/>
      <c r="K331" s="43">
        <v>4648.2139999999999</v>
      </c>
    </row>
    <row r="332" spans="1:11" ht="25.5" outlineLevel="4" x14ac:dyDescent="0.25">
      <c r="A332" s="5" t="s">
        <v>300</v>
      </c>
      <c r="B332" s="4" t="s">
        <v>95</v>
      </c>
      <c r="C332" s="5" t="s">
        <v>322</v>
      </c>
      <c r="D332" s="5" t="s">
        <v>332</v>
      </c>
      <c r="E332" s="5" t="s">
        <v>96</v>
      </c>
      <c r="F332" s="6">
        <v>1708</v>
      </c>
      <c r="G332" s="6"/>
      <c r="H332" s="71">
        <v>1708</v>
      </c>
      <c r="I332" s="10">
        <v>1496.07</v>
      </c>
      <c r="J332" s="11"/>
      <c r="K332" s="44">
        <v>1496.07</v>
      </c>
    </row>
    <row r="333" spans="1:11" ht="38.25" outlineLevel="4" x14ac:dyDescent="0.25">
      <c r="A333" s="5" t="s">
        <v>300</v>
      </c>
      <c r="B333" s="4" t="s">
        <v>89</v>
      </c>
      <c r="C333" s="5" t="s">
        <v>322</v>
      </c>
      <c r="D333" s="5" t="s">
        <v>332</v>
      </c>
      <c r="E333" s="5" t="s">
        <v>90</v>
      </c>
      <c r="F333" s="6">
        <v>6232.5</v>
      </c>
      <c r="G333" s="6"/>
      <c r="H333" s="71">
        <v>6232.5</v>
      </c>
      <c r="I333" s="10">
        <v>3152.1439999999998</v>
      </c>
      <c r="J333" s="11"/>
      <c r="K333" s="44">
        <v>3152.1439999999998</v>
      </c>
    </row>
    <row r="334" spans="1:11" ht="63.75" outlineLevel="4" x14ac:dyDescent="0.25">
      <c r="A334" s="13" t="s">
        <v>300</v>
      </c>
      <c r="B334" s="12" t="s">
        <v>333</v>
      </c>
      <c r="C334" s="13" t="s">
        <v>322</v>
      </c>
      <c r="D334" s="13" t="s">
        <v>334</v>
      </c>
      <c r="E334" s="13" t="s">
        <v>4</v>
      </c>
      <c r="F334" s="14">
        <v>12501.5</v>
      </c>
      <c r="G334" s="14">
        <v>125.1</v>
      </c>
      <c r="H334" s="70">
        <v>12376.4</v>
      </c>
      <c r="I334" s="15">
        <v>3502.9292999999998</v>
      </c>
      <c r="J334" s="14">
        <v>35</v>
      </c>
      <c r="K334" s="70">
        <v>3467.9</v>
      </c>
    </row>
    <row r="335" spans="1:11" ht="38.25" outlineLevel="4" x14ac:dyDescent="0.25">
      <c r="A335" s="5" t="s">
        <v>300</v>
      </c>
      <c r="B335" s="4" t="s">
        <v>89</v>
      </c>
      <c r="C335" s="5" t="s">
        <v>322</v>
      </c>
      <c r="D335" s="5" t="s">
        <v>334</v>
      </c>
      <c r="E335" s="5" t="s">
        <v>90</v>
      </c>
      <c r="F335" s="6">
        <v>12501.5</v>
      </c>
      <c r="G335" s="6">
        <v>125.1</v>
      </c>
      <c r="H335" s="71">
        <v>12376.4</v>
      </c>
      <c r="I335" s="10">
        <v>3502.9292999999998</v>
      </c>
      <c r="J335" s="6">
        <v>35</v>
      </c>
      <c r="K335" s="71">
        <v>3467.9</v>
      </c>
    </row>
    <row r="336" spans="1:11" outlineLevel="4" x14ac:dyDescent="0.25">
      <c r="A336" s="5"/>
      <c r="B336" s="45" t="s">
        <v>460</v>
      </c>
      <c r="C336" s="5"/>
      <c r="D336" s="5"/>
      <c r="E336" s="5"/>
      <c r="F336" s="6"/>
      <c r="G336" s="6"/>
      <c r="H336" s="71"/>
      <c r="I336" s="10"/>
      <c r="J336" s="6"/>
      <c r="K336" s="71"/>
    </row>
    <row r="337" spans="1:11" outlineLevel="4" x14ac:dyDescent="0.25">
      <c r="A337" s="32" t="s">
        <v>300</v>
      </c>
      <c r="B337" s="46" t="s">
        <v>473</v>
      </c>
      <c r="C337" s="32" t="s">
        <v>322</v>
      </c>
      <c r="D337" s="32" t="s">
        <v>334</v>
      </c>
      <c r="E337" s="32" t="s">
        <v>90</v>
      </c>
      <c r="F337" s="33">
        <v>11015</v>
      </c>
      <c r="G337" s="6"/>
      <c r="H337" s="33">
        <v>11015</v>
      </c>
      <c r="I337" s="33">
        <v>3086.4</v>
      </c>
      <c r="J337" s="6"/>
      <c r="K337" s="33">
        <v>3086.4</v>
      </c>
    </row>
    <row r="338" spans="1:11" outlineLevel="4" x14ac:dyDescent="0.25">
      <c r="A338" s="32" t="s">
        <v>300</v>
      </c>
      <c r="B338" s="46" t="s">
        <v>474</v>
      </c>
      <c r="C338" s="32" t="s">
        <v>322</v>
      </c>
      <c r="D338" s="32" t="s">
        <v>334</v>
      </c>
      <c r="E338" s="32" t="s">
        <v>90</v>
      </c>
      <c r="F338" s="33">
        <v>1361.4</v>
      </c>
      <c r="G338" s="6"/>
      <c r="H338" s="33">
        <v>1361.4</v>
      </c>
      <c r="I338" s="33">
        <v>381.5</v>
      </c>
      <c r="J338" s="6"/>
      <c r="K338" s="33">
        <v>381.5</v>
      </c>
    </row>
    <row r="339" spans="1:11" ht="127.5" outlineLevel="4" x14ac:dyDescent="0.25">
      <c r="A339" s="13" t="s">
        <v>300</v>
      </c>
      <c r="B339" s="12" t="s">
        <v>331</v>
      </c>
      <c r="C339" s="13" t="s">
        <v>322</v>
      </c>
      <c r="D339" s="13" t="s">
        <v>335</v>
      </c>
      <c r="E339" s="13" t="s">
        <v>4</v>
      </c>
      <c r="F339" s="14">
        <v>6209.7</v>
      </c>
      <c r="G339" s="14">
        <v>6209.7</v>
      </c>
      <c r="H339" s="70"/>
      <c r="I339" s="15">
        <v>3348.6532000000002</v>
      </c>
      <c r="J339" s="15">
        <v>3348.6532000000002</v>
      </c>
      <c r="K339" s="75"/>
    </row>
    <row r="340" spans="1:11" ht="38.25" outlineLevel="4" x14ac:dyDescent="0.25">
      <c r="A340" s="5" t="s">
        <v>300</v>
      </c>
      <c r="B340" s="4" t="s">
        <v>19</v>
      </c>
      <c r="C340" s="5" t="s">
        <v>322</v>
      </c>
      <c r="D340" s="5" t="s">
        <v>335</v>
      </c>
      <c r="E340" s="5" t="s">
        <v>20</v>
      </c>
      <c r="F340" s="6">
        <v>0.92720000000000002</v>
      </c>
      <c r="G340" s="6">
        <v>0.92720000000000002</v>
      </c>
      <c r="H340" s="71"/>
      <c r="I340" s="10">
        <v>0.92720000000000002</v>
      </c>
      <c r="J340" s="10">
        <v>0.92720000000000002</v>
      </c>
      <c r="K340" s="76"/>
    </row>
    <row r="341" spans="1:11" ht="25.5" outlineLevel="4" x14ac:dyDescent="0.25">
      <c r="A341" s="5" t="s">
        <v>300</v>
      </c>
      <c r="B341" s="4" t="s">
        <v>95</v>
      </c>
      <c r="C341" s="5" t="s">
        <v>322</v>
      </c>
      <c r="D341" s="5" t="s">
        <v>335</v>
      </c>
      <c r="E341" s="5" t="s">
        <v>96</v>
      </c>
      <c r="F341" s="6">
        <v>1376</v>
      </c>
      <c r="G341" s="6">
        <v>1376</v>
      </c>
      <c r="H341" s="71"/>
      <c r="I341" s="10">
        <v>1205.095</v>
      </c>
      <c r="J341" s="10">
        <v>1205.095</v>
      </c>
      <c r="K341" s="76"/>
    </row>
    <row r="342" spans="1:11" ht="38.25" outlineLevel="4" x14ac:dyDescent="0.25">
      <c r="A342" s="5" t="s">
        <v>300</v>
      </c>
      <c r="B342" s="4" t="s">
        <v>89</v>
      </c>
      <c r="C342" s="5" t="s">
        <v>322</v>
      </c>
      <c r="D342" s="5" t="s">
        <v>335</v>
      </c>
      <c r="E342" s="5" t="s">
        <v>90</v>
      </c>
      <c r="F342" s="6">
        <v>4832.7727999999997</v>
      </c>
      <c r="G342" s="6">
        <v>4832.7727999999997</v>
      </c>
      <c r="H342" s="71"/>
      <c r="I342" s="10">
        <v>2142.6309999999999</v>
      </c>
      <c r="J342" s="10">
        <v>2142.6309999999999</v>
      </c>
      <c r="K342" s="76"/>
    </row>
    <row r="343" spans="1:11" ht="38.25" outlineLevel="4" x14ac:dyDescent="0.25">
      <c r="A343" s="13" t="s">
        <v>300</v>
      </c>
      <c r="B343" s="12" t="s">
        <v>336</v>
      </c>
      <c r="C343" s="13" t="s">
        <v>322</v>
      </c>
      <c r="D343" s="13" t="s">
        <v>337</v>
      </c>
      <c r="E343" s="13" t="s">
        <v>4</v>
      </c>
      <c r="F343" s="14">
        <v>56105.542000000001</v>
      </c>
      <c r="G343" s="14">
        <v>56105.542000000001</v>
      </c>
      <c r="H343" s="70"/>
      <c r="I343" s="15">
        <v>35221.648500000003</v>
      </c>
      <c r="J343" s="15">
        <v>35221.648500000003</v>
      </c>
      <c r="K343" s="75"/>
    </row>
    <row r="344" spans="1:11" ht="38.25" outlineLevel="4" x14ac:dyDescent="0.25">
      <c r="A344" s="5" t="s">
        <v>300</v>
      </c>
      <c r="B344" s="4" t="s">
        <v>89</v>
      </c>
      <c r="C344" s="5" t="s">
        <v>322</v>
      </c>
      <c r="D344" s="5" t="s">
        <v>337</v>
      </c>
      <c r="E344" s="5" t="s">
        <v>90</v>
      </c>
      <c r="F344" s="6">
        <v>56105.542000000001</v>
      </c>
      <c r="G344" s="6">
        <v>56105.542000000001</v>
      </c>
      <c r="H344" s="71"/>
      <c r="I344" s="10">
        <v>35221.648500000003</v>
      </c>
      <c r="J344" s="10">
        <v>35221.648500000003</v>
      </c>
      <c r="K344" s="76"/>
    </row>
    <row r="345" spans="1:11" ht="38.25" outlineLevel="4" x14ac:dyDescent="0.25">
      <c r="A345" s="13" t="s">
        <v>300</v>
      </c>
      <c r="B345" s="12" t="s">
        <v>307</v>
      </c>
      <c r="C345" s="13" t="s">
        <v>322</v>
      </c>
      <c r="D345" s="13" t="s">
        <v>338</v>
      </c>
      <c r="E345" s="13" t="s">
        <v>4</v>
      </c>
      <c r="F345" s="14">
        <v>6407.4416000000001</v>
      </c>
      <c r="G345" s="14">
        <v>6407.4416000000001</v>
      </c>
      <c r="H345" s="70"/>
      <c r="I345" s="15">
        <v>1343.64</v>
      </c>
      <c r="J345" s="15">
        <v>1343.64</v>
      </c>
      <c r="K345" s="75"/>
    </row>
    <row r="346" spans="1:11" ht="38.25" outlineLevel="4" x14ac:dyDescent="0.25">
      <c r="A346" s="5" t="s">
        <v>300</v>
      </c>
      <c r="B346" s="4" t="s">
        <v>89</v>
      </c>
      <c r="C346" s="5" t="s">
        <v>322</v>
      </c>
      <c r="D346" s="5" t="s">
        <v>338</v>
      </c>
      <c r="E346" s="5" t="s">
        <v>90</v>
      </c>
      <c r="F346" s="6">
        <v>6407.4416000000001</v>
      </c>
      <c r="G346" s="6">
        <v>6407.4416000000001</v>
      </c>
      <c r="H346" s="71"/>
      <c r="I346" s="10">
        <v>1343.64</v>
      </c>
      <c r="J346" s="10">
        <v>1343.64</v>
      </c>
      <c r="K346" s="76"/>
    </row>
    <row r="347" spans="1:11" ht="89.25" outlineLevel="4" x14ac:dyDescent="0.25">
      <c r="A347" s="13" t="s">
        <v>300</v>
      </c>
      <c r="B347" s="12" t="s">
        <v>339</v>
      </c>
      <c r="C347" s="13" t="s">
        <v>322</v>
      </c>
      <c r="D347" s="13" t="s">
        <v>340</v>
      </c>
      <c r="E347" s="13" t="s">
        <v>4</v>
      </c>
      <c r="F347" s="14">
        <v>3650.7</v>
      </c>
      <c r="G347" s="14">
        <v>3650.7</v>
      </c>
      <c r="H347" s="70"/>
      <c r="I347" s="15"/>
      <c r="J347" s="16"/>
      <c r="K347" s="75"/>
    </row>
    <row r="348" spans="1:11" ht="38.25" outlineLevel="4" x14ac:dyDescent="0.25">
      <c r="A348" s="5" t="s">
        <v>300</v>
      </c>
      <c r="B348" s="4" t="s">
        <v>147</v>
      </c>
      <c r="C348" s="5" t="s">
        <v>322</v>
      </c>
      <c r="D348" s="5" t="s">
        <v>340</v>
      </c>
      <c r="E348" s="5" t="s">
        <v>148</v>
      </c>
      <c r="F348" s="6">
        <v>3650.7</v>
      </c>
      <c r="G348" s="6">
        <v>3650.7</v>
      </c>
      <c r="H348" s="71"/>
      <c r="I348" s="10"/>
      <c r="J348" s="11"/>
      <c r="K348" s="76"/>
    </row>
    <row r="349" spans="1:11" ht="63.75" outlineLevel="4" x14ac:dyDescent="0.25">
      <c r="A349" s="13" t="s">
        <v>300</v>
      </c>
      <c r="B349" s="12" t="s">
        <v>311</v>
      </c>
      <c r="C349" s="13" t="s">
        <v>322</v>
      </c>
      <c r="D349" s="13" t="s">
        <v>341</v>
      </c>
      <c r="E349" s="13" t="s">
        <v>4</v>
      </c>
      <c r="F349" s="14">
        <v>3510.0390000000002</v>
      </c>
      <c r="G349" s="14"/>
      <c r="H349" s="70">
        <v>3510.0390000000002</v>
      </c>
      <c r="I349" s="15">
        <v>3400.181</v>
      </c>
      <c r="J349" s="16"/>
      <c r="K349" s="43">
        <v>3400.181</v>
      </c>
    </row>
    <row r="350" spans="1:11" ht="38.25" outlineLevel="4" x14ac:dyDescent="0.25">
      <c r="A350" s="5" t="s">
        <v>300</v>
      </c>
      <c r="B350" s="4" t="s">
        <v>89</v>
      </c>
      <c r="C350" s="5" t="s">
        <v>322</v>
      </c>
      <c r="D350" s="5" t="s">
        <v>341</v>
      </c>
      <c r="E350" s="5" t="s">
        <v>90</v>
      </c>
      <c r="F350" s="6">
        <v>3510.0390000000002</v>
      </c>
      <c r="G350" s="6"/>
      <c r="H350" s="71">
        <v>3510.0390000000002</v>
      </c>
      <c r="I350" s="10">
        <v>3400.181</v>
      </c>
      <c r="J350" s="11"/>
      <c r="K350" s="44">
        <v>3400.181</v>
      </c>
    </row>
    <row r="351" spans="1:11" ht="89.25" outlineLevel="4" x14ac:dyDescent="0.25">
      <c r="A351" s="13" t="s">
        <v>300</v>
      </c>
      <c r="B351" s="12" t="s">
        <v>313</v>
      </c>
      <c r="C351" s="13" t="s">
        <v>322</v>
      </c>
      <c r="D351" s="13" t="s">
        <v>342</v>
      </c>
      <c r="E351" s="13" t="s">
        <v>4</v>
      </c>
      <c r="F351" s="14">
        <v>2197.6</v>
      </c>
      <c r="G351" s="14"/>
      <c r="H351" s="70">
        <v>2197.6</v>
      </c>
      <c r="I351" s="15">
        <v>1116.1780000000001</v>
      </c>
      <c r="J351" s="16"/>
      <c r="K351" s="43">
        <v>1116.1780000000001</v>
      </c>
    </row>
    <row r="352" spans="1:11" ht="38.25" outlineLevel="4" x14ac:dyDescent="0.25">
      <c r="A352" s="5" t="s">
        <v>300</v>
      </c>
      <c r="B352" s="4" t="s">
        <v>89</v>
      </c>
      <c r="C352" s="5" t="s">
        <v>322</v>
      </c>
      <c r="D352" s="5" t="s">
        <v>342</v>
      </c>
      <c r="E352" s="5" t="s">
        <v>90</v>
      </c>
      <c r="F352" s="6">
        <v>2197.6</v>
      </c>
      <c r="G352" s="6"/>
      <c r="H352" s="71">
        <v>2197.6</v>
      </c>
      <c r="I352" s="10">
        <v>1116.1780000000001</v>
      </c>
      <c r="J352" s="11"/>
      <c r="K352" s="44">
        <v>1116.1780000000001</v>
      </c>
    </row>
    <row r="353" spans="1:11" ht="63.75" outlineLevel="4" x14ac:dyDescent="0.25">
      <c r="A353" s="13" t="s">
        <v>300</v>
      </c>
      <c r="B353" s="12" t="s">
        <v>311</v>
      </c>
      <c r="C353" s="13" t="s">
        <v>322</v>
      </c>
      <c r="D353" s="13" t="s">
        <v>343</v>
      </c>
      <c r="E353" s="13" t="s">
        <v>4</v>
      </c>
      <c r="F353" s="14">
        <v>524.5</v>
      </c>
      <c r="G353" s="14">
        <v>524.5</v>
      </c>
      <c r="H353" s="70"/>
      <c r="I353" s="15">
        <v>508.07900000000001</v>
      </c>
      <c r="J353" s="15">
        <v>508.07900000000001</v>
      </c>
      <c r="K353" s="75"/>
    </row>
    <row r="354" spans="1:11" ht="38.25" outlineLevel="4" x14ac:dyDescent="0.25">
      <c r="A354" s="5" t="s">
        <v>300</v>
      </c>
      <c r="B354" s="4" t="s">
        <v>89</v>
      </c>
      <c r="C354" s="5" t="s">
        <v>322</v>
      </c>
      <c r="D354" s="5" t="s">
        <v>343</v>
      </c>
      <c r="E354" s="5" t="s">
        <v>90</v>
      </c>
      <c r="F354" s="6">
        <v>524.5</v>
      </c>
      <c r="G354" s="6">
        <v>524.5</v>
      </c>
      <c r="H354" s="71"/>
      <c r="I354" s="10">
        <v>508.07900000000001</v>
      </c>
      <c r="J354" s="10">
        <v>508.07900000000001</v>
      </c>
      <c r="K354" s="76"/>
    </row>
    <row r="355" spans="1:11" ht="89.25" outlineLevel="4" x14ac:dyDescent="0.25">
      <c r="A355" s="13" t="s">
        <v>300</v>
      </c>
      <c r="B355" s="12" t="s">
        <v>313</v>
      </c>
      <c r="C355" s="13" t="s">
        <v>322</v>
      </c>
      <c r="D355" s="13" t="s">
        <v>344</v>
      </c>
      <c r="E355" s="13" t="s">
        <v>4</v>
      </c>
      <c r="F355" s="14">
        <v>328.5</v>
      </c>
      <c r="G355" s="14">
        <v>328.5</v>
      </c>
      <c r="H355" s="70"/>
      <c r="I355" s="15">
        <v>166.78299999999999</v>
      </c>
      <c r="J355" s="15">
        <v>166.78299999999999</v>
      </c>
      <c r="K355" s="75"/>
    </row>
    <row r="356" spans="1:11" ht="38.25" outlineLevel="4" x14ac:dyDescent="0.25">
      <c r="A356" s="5" t="s">
        <v>300</v>
      </c>
      <c r="B356" s="4" t="s">
        <v>89</v>
      </c>
      <c r="C356" s="5" t="s">
        <v>322</v>
      </c>
      <c r="D356" s="5" t="s">
        <v>344</v>
      </c>
      <c r="E356" s="5" t="s">
        <v>90</v>
      </c>
      <c r="F356" s="6">
        <v>328.5</v>
      </c>
      <c r="G356" s="6">
        <v>328.5</v>
      </c>
      <c r="H356" s="71"/>
      <c r="I356" s="10">
        <v>166.78299999999999</v>
      </c>
      <c r="J356" s="10">
        <v>166.78299999999999</v>
      </c>
      <c r="K356" s="76"/>
    </row>
    <row r="357" spans="1:11" ht="89.25" outlineLevel="4" x14ac:dyDescent="0.25">
      <c r="A357" s="13" t="s">
        <v>300</v>
      </c>
      <c r="B357" s="12" t="s">
        <v>345</v>
      </c>
      <c r="C357" s="13" t="s">
        <v>322</v>
      </c>
      <c r="D357" s="13" t="s">
        <v>346</v>
      </c>
      <c r="E357" s="13" t="s">
        <v>4</v>
      </c>
      <c r="F357" s="14">
        <v>2274.1999999999998</v>
      </c>
      <c r="G357" s="14">
        <v>2274.1999999999998</v>
      </c>
      <c r="H357" s="70"/>
      <c r="I357" s="15">
        <v>1705.712</v>
      </c>
      <c r="J357" s="15">
        <v>1705.712</v>
      </c>
      <c r="K357" s="75"/>
    </row>
    <row r="358" spans="1:11" ht="38.25" outlineLevel="4" x14ac:dyDescent="0.25">
      <c r="A358" s="5" t="s">
        <v>300</v>
      </c>
      <c r="B358" s="4" t="s">
        <v>89</v>
      </c>
      <c r="C358" s="5" t="s">
        <v>322</v>
      </c>
      <c r="D358" s="5" t="s">
        <v>346</v>
      </c>
      <c r="E358" s="5" t="s">
        <v>90</v>
      </c>
      <c r="F358" s="6">
        <v>2274.1999999999998</v>
      </c>
      <c r="G358" s="6">
        <v>2274.1999999999998</v>
      </c>
      <c r="H358" s="71"/>
      <c r="I358" s="10">
        <v>1705.712</v>
      </c>
      <c r="J358" s="10">
        <v>1705.712</v>
      </c>
      <c r="K358" s="76"/>
    </row>
    <row r="359" spans="1:11" ht="63.75" outlineLevel="4" x14ac:dyDescent="0.25">
      <c r="A359" s="13" t="s">
        <v>300</v>
      </c>
      <c r="B359" s="12" t="s">
        <v>347</v>
      </c>
      <c r="C359" s="13" t="s">
        <v>322</v>
      </c>
      <c r="D359" s="13" t="s">
        <v>348</v>
      </c>
      <c r="E359" s="13" t="s">
        <v>4</v>
      </c>
      <c r="F359" s="14">
        <v>6614.2</v>
      </c>
      <c r="G359" s="14"/>
      <c r="H359" s="70">
        <v>6614.2</v>
      </c>
      <c r="I359" s="15">
        <v>1647.2724000000001</v>
      </c>
      <c r="J359" s="16"/>
      <c r="K359" s="43">
        <v>1647.2724000000001</v>
      </c>
    </row>
    <row r="360" spans="1:11" ht="38.25" outlineLevel="4" x14ac:dyDescent="0.25">
      <c r="A360" s="5" t="s">
        <v>300</v>
      </c>
      <c r="B360" s="4" t="s">
        <v>89</v>
      </c>
      <c r="C360" s="5" t="s">
        <v>322</v>
      </c>
      <c r="D360" s="5" t="s">
        <v>348</v>
      </c>
      <c r="E360" s="5" t="s">
        <v>90</v>
      </c>
      <c r="F360" s="6">
        <v>6614.2</v>
      </c>
      <c r="G360" s="6"/>
      <c r="H360" s="71">
        <v>6614.2</v>
      </c>
      <c r="I360" s="10">
        <v>1647.2724000000001</v>
      </c>
      <c r="J360" s="11"/>
      <c r="K360" s="44">
        <v>1647.2724000000001</v>
      </c>
    </row>
    <row r="361" spans="1:11" ht="165.75" outlineLevel="4" x14ac:dyDescent="0.25">
      <c r="A361" s="13" t="s">
        <v>300</v>
      </c>
      <c r="B361" s="12" t="s">
        <v>349</v>
      </c>
      <c r="C361" s="13" t="s">
        <v>322</v>
      </c>
      <c r="D361" s="13" t="s">
        <v>350</v>
      </c>
      <c r="E361" s="13" t="s">
        <v>4</v>
      </c>
      <c r="F361" s="14">
        <v>5304</v>
      </c>
      <c r="G361" s="14"/>
      <c r="H361" s="70">
        <v>5304</v>
      </c>
      <c r="I361" s="15">
        <v>3714</v>
      </c>
      <c r="J361" s="16"/>
      <c r="K361" s="43">
        <v>3714</v>
      </c>
    </row>
    <row r="362" spans="1:11" ht="38.25" outlineLevel="4" x14ac:dyDescent="0.25">
      <c r="A362" s="5" t="s">
        <v>300</v>
      </c>
      <c r="B362" s="4" t="s">
        <v>89</v>
      </c>
      <c r="C362" s="5" t="s">
        <v>322</v>
      </c>
      <c r="D362" s="5" t="s">
        <v>350</v>
      </c>
      <c r="E362" s="5" t="s">
        <v>90</v>
      </c>
      <c r="F362" s="6">
        <v>5304</v>
      </c>
      <c r="G362" s="6"/>
      <c r="H362" s="71">
        <v>5304</v>
      </c>
      <c r="I362" s="10">
        <v>3714</v>
      </c>
      <c r="J362" s="11"/>
      <c r="K362" s="44">
        <v>3714</v>
      </c>
    </row>
    <row r="363" spans="1:11" ht="127.5" outlineLevel="4" x14ac:dyDescent="0.25">
      <c r="A363" s="13" t="s">
        <v>300</v>
      </c>
      <c r="B363" s="12" t="s">
        <v>319</v>
      </c>
      <c r="C363" s="13" t="s">
        <v>322</v>
      </c>
      <c r="D363" s="13" t="s">
        <v>351</v>
      </c>
      <c r="E363" s="13" t="s">
        <v>4</v>
      </c>
      <c r="F363" s="14">
        <v>240608.7</v>
      </c>
      <c r="G363" s="14"/>
      <c r="H363" s="70">
        <v>240608.7</v>
      </c>
      <c r="I363" s="15">
        <v>166221.9025</v>
      </c>
      <c r="J363" s="16"/>
      <c r="K363" s="43">
        <v>166221.9025</v>
      </c>
    </row>
    <row r="364" spans="1:11" ht="38.25" outlineLevel="4" x14ac:dyDescent="0.25">
      <c r="A364" s="5" t="s">
        <v>300</v>
      </c>
      <c r="B364" s="4" t="s">
        <v>89</v>
      </c>
      <c r="C364" s="5" t="s">
        <v>322</v>
      </c>
      <c r="D364" s="5" t="s">
        <v>351</v>
      </c>
      <c r="E364" s="5" t="s">
        <v>90</v>
      </c>
      <c r="F364" s="6">
        <v>240608.7</v>
      </c>
      <c r="G364" s="6"/>
      <c r="H364" s="71">
        <v>240608.7</v>
      </c>
      <c r="I364" s="10">
        <v>166221.9025</v>
      </c>
      <c r="J364" s="11"/>
      <c r="K364" s="44">
        <v>166221.9025</v>
      </c>
    </row>
    <row r="365" spans="1:11" ht="38.25" outlineLevel="4" x14ac:dyDescent="0.25">
      <c r="A365" s="13" t="s">
        <v>300</v>
      </c>
      <c r="B365" s="12" t="s">
        <v>352</v>
      </c>
      <c r="C365" s="13" t="s">
        <v>322</v>
      </c>
      <c r="D365" s="13" t="s">
        <v>353</v>
      </c>
      <c r="E365" s="13" t="s">
        <v>4</v>
      </c>
      <c r="F365" s="14">
        <v>789.7</v>
      </c>
      <c r="G365" s="14">
        <v>789.7</v>
      </c>
      <c r="H365" s="70"/>
      <c r="I365" s="15">
        <v>789.7</v>
      </c>
      <c r="J365" s="15">
        <v>789.7</v>
      </c>
      <c r="K365" s="75"/>
    </row>
    <row r="366" spans="1:11" ht="38.25" outlineLevel="4" x14ac:dyDescent="0.25">
      <c r="A366" s="5" t="s">
        <v>300</v>
      </c>
      <c r="B366" s="4" t="s">
        <v>89</v>
      </c>
      <c r="C366" s="5" t="s">
        <v>322</v>
      </c>
      <c r="D366" s="5" t="s">
        <v>353</v>
      </c>
      <c r="E366" s="5" t="s">
        <v>90</v>
      </c>
      <c r="F366" s="6">
        <v>789.7</v>
      </c>
      <c r="G366" s="6">
        <v>789.7</v>
      </c>
      <c r="H366" s="71"/>
      <c r="I366" s="10">
        <v>789.7</v>
      </c>
      <c r="J366" s="10">
        <v>789.7</v>
      </c>
      <c r="K366" s="76"/>
    </row>
    <row r="367" spans="1:11" ht="76.5" outlineLevel="4" x14ac:dyDescent="0.25">
      <c r="A367" s="13" t="s">
        <v>300</v>
      </c>
      <c r="B367" s="12" t="s">
        <v>354</v>
      </c>
      <c r="C367" s="13" t="s">
        <v>322</v>
      </c>
      <c r="D367" s="13" t="s">
        <v>355</v>
      </c>
      <c r="E367" s="13" t="s">
        <v>4</v>
      </c>
      <c r="F367" s="14">
        <v>562</v>
      </c>
      <c r="G367" s="14"/>
      <c r="H367" s="70">
        <v>562</v>
      </c>
      <c r="I367" s="15">
        <v>561.91970000000003</v>
      </c>
      <c r="J367" s="16"/>
      <c r="K367" s="43">
        <v>561.91970000000003</v>
      </c>
    </row>
    <row r="368" spans="1:11" ht="38.25" outlineLevel="4" x14ac:dyDescent="0.25">
      <c r="A368" s="5" t="s">
        <v>300</v>
      </c>
      <c r="B368" s="4" t="s">
        <v>89</v>
      </c>
      <c r="C368" s="5" t="s">
        <v>322</v>
      </c>
      <c r="D368" s="5" t="s">
        <v>355</v>
      </c>
      <c r="E368" s="5" t="s">
        <v>90</v>
      </c>
      <c r="F368" s="6">
        <v>562</v>
      </c>
      <c r="G368" s="6"/>
      <c r="H368" s="71">
        <v>562</v>
      </c>
      <c r="I368" s="10">
        <v>561.91970000000003</v>
      </c>
      <c r="J368" s="11"/>
      <c r="K368" s="44">
        <v>561.91970000000003</v>
      </c>
    </row>
    <row r="369" spans="1:11" ht="63.75" outlineLevel="4" x14ac:dyDescent="0.25">
      <c r="A369" s="13" t="s">
        <v>300</v>
      </c>
      <c r="B369" s="12" t="s">
        <v>356</v>
      </c>
      <c r="C369" s="13" t="s">
        <v>322</v>
      </c>
      <c r="D369" s="13" t="s">
        <v>357</v>
      </c>
      <c r="E369" s="13" t="s">
        <v>4</v>
      </c>
      <c r="F369" s="14">
        <v>13691.9</v>
      </c>
      <c r="G369" s="14">
        <v>136.9</v>
      </c>
      <c r="H369" s="70">
        <v>13555</v>
      </c>
      <c r="I369" s="15">
        <v>12390.079900000001</v>
      </c>
      <c r="J369" s="14">
        <v>123.9</v>
      </c>
      <c r="K369" s="70">
        <v>12266.2</v>
      </c>
    </row>
    <row r="370" spans="1:11" ht="38.25" outlineLevel="4" x14ac:dyDescent="0.25">
      <c r="A370" s="5" t="s">
        <v>300</v>
      </c>
      <c r="B370" s="4" t="s">
        <v>19</v>
      </c>
      <c r="C370" s="5" t="s">
        <v>322</v>
      </c>
      <c r="D370" s="5" t="s">
        <v>357</v>
      </c>
      <c r="E370" s="5" t="s">
        <v>20</v>
      </c>
      <c r="F370" s="6">
        <v>13691.9</v>
      </c>
      <c r="G370" s="6">
        <v>136.9</v>
      </c>
      <c r="H370" s="71">
        <v>13555</v>
      </c>
      <c r="I370" s="10">
        <v>12390.079900000001</v>
      </c>
      <c r="J370" s="6">
        <v>123.9</v>
      </c>
      <c r="K370" s="71">
        <v>12266.2</v>
      </c>
    </row>
    <row r="371" spans="1:11" outlineLevel="4" x14ac:dyDescent="0.25">
      <c r="A371" s="5"/>
      <c r="B371" s="45" t="s">
        <v>460</v>
      </c>
      <c r="C371" s="5"/>
      <c r="D371" s="5"/>
      <c r="E371" s="5"/>
      <c r="F371" s="6"/>
      <c r="G371" s="6"/>
      <c r="H371" s="71"/>
      <c r="I371" s="10"/>
      <c r="J371" s="6"/>
      <c r="K371" s="78"/>
    </row>
    <row r="372" spans="1:11" outlineLevel="4" x14ac:dyDescent="0.25">
      <c r="A372" s="32" t="s">
        <v>300</v>
      </c>
      <c r="B372" s="46" t="s">
        <v>473</v>
      </c>
      <c r="C372" s="32" t="s">
        <v>322</v>
      </c>
      <c r="D372" s="32" t="s">
        <v>357</v>
      </c>
      <c r="E372" s="32" t="s">
        <v>20</v>
      </c>
      <c r="F372" s="48">
        <v>13284</v>
      </c>
      <c r="G372" s="6"/>
      <c r="H372" s="48">
        <v>13284</v>
      </c>
      <c r="I372" s="49">
        <v>12020.9</v>
      </c>
      <c r="J372" s="10"/>
      <c r="K372" s="49">
        <v>12020.9</v>
      </c>
    </row>
    <row r="373" spans="1:11" outlineLevel="4" x14ac:dyDescent="0.25">
      <c r="A373" s="32" t="s">
        <v>300</v>
      </c>
      <c r="B373" s="46" t="s">
        <v>474</v>
      </c>
      <c r="C373" s="32" t="s">
        <v>322</v>
      </c>
      <c r="D373" s="32" t="s">
        <v>357</v>
      </c>
      <c r="E373" s="32" t="s">
        <v>20</v>
      </c>
      <c r="F373" s="48">
        <v>271</v>
      </c>
      <c r="G373" s="6"/>
      <c r="H373" s="48">
        <v>271</v>
      </c>
      <c r="I373" s="49">
        <v>245.3</v>
      </c>
      <c r="J373" s="10"/>
      <c r="K373" s="49">
        <v>245.3</v>
      </c>
    </row>
    <row r="374" spans="1:11" ht="25.5" outlineLevel="4" x14ac:dyDescent="0.25">
      <c r="A374" s="13" t="s">
        <v>300</v>
      </c>
      <c r="B374" s="12" t="s">
        <v>39</v>
      </c>
      <c r="C374" s="13" t="s">
        <v>322</v>
      </c>
      <c r="D374" s="13" t="s">
        <v>40</v>
      </c>
      <c r="E374" s="13" t="s">
        <v>4</v>
      </c>
      <c r="F374" s="14">
        <v>85.05</v>
      </c>
      <c r="G374" s="14">
        <v>85.05</v>
      </c>
      <c r="H374" s="70"/>
      <c r="I374" s="15">
        <v>85.05</v>
      </c>
      <c r="J374" s="14">
        <v>85.05</v>
      </c>
      <c r="K374" s="75"/>
    </row>
    <row r="375" spans="1:11" ht="38.25" outlineLevel="4" x14ac:dyDescent="0.25">
      <c r="A375" s="5" t="s">
        <v>300</v>
      </c>
      <c r="B375" s="4" t="s">
        <v>89</v>
      </c>
      <c r="C375" s="5" t="s">
        <v>322</v>
      </c>
      <c r="D375" s="5" t="s">
        <v>40</v>
      </c>
      <c r="E375" s="5" t="s">
        <v>90</v>
      </c>
      <c r="F375" s="6">
        <v>85.05</v>
      </c>
      <c r="G375" s="6">
        <v>85.05</v>
      </c>
      <c r="H375" s="71"/>
      <c r="I375" s="10">
        <v>85.05</v>
      </c>
      <c r="J375" s="6">
        <v>85.05</v>
      </c>
      <c r="K375" s="76"/>
    </row>
    <row r="376" spans="1:11" ht="25.5" outlineLevel="4" x14ac:dyDescent="0.25">
      <c r="A376" s="13" t="s">
        <v>300</v>
      </c>
      <c r="B376" s="12" t="s">
        <v>256</v>
      </c>
      <c r="C376" s="13" t="s">
        <v>257</v>
      </c>
      <c r="D376" s="13" t="s">
        <v>3</v>
      </c>
      <c r="E376" s="13" t="s">
        <v>4</v>
      </c>
      <c r="F376" s="14">
        <v>13411.6</v>
      </c>
      <c r="G376" s="14">
        <f>G377+G379+G381+G383</f>
        <v>10580.6</v>
      </c>
      <c r="H376" s="70">
        <f t="shared" ref="H376:K376" si="21">H377+H379+H381+H383</f>
        <v>2831</v>
      </c>
      <c r="I376" s="14">
        <f t="shared" si="21"/>
        <v>7096.9152000000004</v>
      </c>
      <c r="J376" s="14">
        <f t="shared" si="21"/>
        <v>5505.6152000000002</v>
      </c>
      <c r="K376" s="70">
        <f t="shared" si="21"/>
        <v>1591.3</v>
      </c>
    </row>
    <row r="377" spans="1:11" ht="51" outlineLevel="4" x14ac:dyDescent="0.25">
      <c r="A377" s="13" t="s">
        <v>300</v>
      </c>
      <c r="B377" s="12" t="s">
        <v>358</v>
      </c>
      <c r="C377" s="13" t="s">
        <v>257</v>
      </c>
      <c r="D377" s="13" t="s">
        <v>359</v>
      </c>
      <c r="E377" s="13" t="s">
        <v>4</v>
      </c>
      <c r="F377" s="14">
        <v>10154.1</v>
      </c>
      <c r="G377" s="14">
        <v>10154.1</v>
      </c>
      <c r="H377" s="70"/>
      <c r="I377" s="15">
        <v>5185.6152000000002</v>
      </c>
      <c r="J377" s="15">
        <v>5185.6152000000002</v>
      </c>
      <c r="K377" s="75"/>
    </row>
    <row r="378" spans="1:11" ht="38.25" outlineLevel="4" x14ac:dyDescent="0.25">
      <c r="A378" s="5" t="s">
        <v>300</v>
      </c>
      <c r="B378" s="4" t="s">
        <v>89</v>
      </c>
      <c r="C378" s="5" t="s">
        <v>257</v>
      </c>
      <c r="D378" s="5" t="s">
        <v>359</v>
      </c>
      <c r="E378" s="5" t="s">
        <v>90</v>
      </c>
      <c r="F378" s="6">
        <v>10154.1</v>
      </c>
      <c r="G378" s="6">
        <v>10154.1</v>
      </c>
      <c r="H378" s="71"/>
      <c r="I378" s="10">
        <v>5185.6152000000002</v>
      </c>
      <c r="J378" s="10">
        <v>5185.6152000000002</v>
      </c>
      <c r="K378" s="76"/>
    </row>
    <row r="379" spans="1:11" ht="153" outlineLevel="4" x14ac:dyDescent="0.25">
      <c r="A379" s="13" t="s">
        <v>300</v>
      </c>
      <c r="B379" s="12" t="s">
        <v>360</v>
      </c>
      <c r="C379" s="13" t="s">
        <v>257</v>
      </c>
      <c r="D379" s="13" t="s">
        <v>361</v>
      </c>
      <c r="E379" s="13" t="s">
        <v>4</v>
      </c>
      <c r="F379" s="14">
        <v>2831</v>
      </c>
      <c r="G379" s="14"/>
      <c r="H379" s="70">
        <v>2831</v>
      </c>
      <c r="I379" s="15">
        <v>1591.3</v>
      </c>
      <c r="J379" s="16"/>
      <c r="K379" s="43">
        <v>1591.3</v>
      </c>
    </row>
    <row r="380" spans="1:11" ht="38.25" outlineLevel="4" x14ac:dyDescent="0.25">
      <c r="A380" s="5" t="s">
        <v>300</v>
      </c>
      <c r="B380" s="4" t="s">
        <v>89</v>
      </c>
      <c r="C380" s="5" t="s">
        <v>257</v>
      </c>
      <c r="D380" s="5" t="s">
        <v>361</v>
      </c>
      <c r="E380" s="5" t="s">
        <v>90</v>
      </c>
      <c r="F380" s="6">
        <v>2831</v>
      </c>
      <c r="G380" s="6"/>
      <c r="H380" s="71">
        <v>2831</v>
      </c>
      <c r="I380" s="10">
        <v>1591.3</v>
      </c>
      <c r="J380" s="11"/>
      <c r="K380" s="44">
        <v>1591.3</v>
      </c>
    </row>
    <row r="381" spans="1:11" ht="153" outlineLevel="4" x14ac:dyDescent="0.25">
      <c r="A381" s="13" t="s">
        <v>300</v>
      </c>
      <c r="B381" s="12" t="s">
        <v>362</v>
      </c>
      <c r="C381" s="13" t="s">
        <v>257</v>
      </c>
      <c r="D381" s="13" t="s">
        <v>363</v>
      </c>
      <c r="E381" s="13" t="s">
        <v>4</v>
      </c>
      <c r="F381" s="14">
        <v>423</v>
      </c>
      <c r="G381" s="14">
        <v>423</v>
      </c>
      <c r="H381" s="70"/>
      <c r="I381" s="15">
        <v>316.5</v>
      </c>
      <c r="J381" s="15">
        <v>316.5</v>
      </c>
      <c r="K381" s="75"/>
    </row>
    <row r="382" spans="1:11" ht="38.25" outlineLevel="4" x14ac:dyDescent="0.25">
      <c r="A382" s="5" t="s">
        <v>300</v>
      </c>
      <c r="B382" s="4" t="s">
        <v>89</v>
      </c>
      <c r="C382" s="5" t="s">
        <v>257</v>
      </c>
      <c r="D382" s="5" t="s">
        <v>363</v>
      </c>
      <c r="E382" s="5" t="s">
        <v>90</v>
      </c>
      <c r="F382" s="6">
        <v>423</v>
      </c>
      <c r="G382" s="6">
        <v>423</v>
      </c>
      <c r="H382" s="71"/>
      <c r="I382" s="10">
        <v>316.5</v>
      </c>
      <c r="J382" s="10">
        <v>316.5</v>
      </c>
      <c r="K382" s="76"/>
    </row>
    <row r="383" spans="1:11" ht="25.5" outlineLevel="4" x14ac:dyDescent="0.25">
      <c r="A383" s="13" t="s">
        <v>300</v>
      </c>
      <c r="B383" s="12" t="s">
        <v>39</v>
      </c>
      <c r="C383" s="13" t="s">
        <v>257</v>
      </c>
      <c r="D383" s="13" t="s">
        <v>40</v>
      </c>
      <c r="E383" s="13" t="s">
        <v>4</v>
      </c>
      <c r="F383" s="14">
        <v>3.5</v>
      </c>
      <c r="G383" s="14">
        <v>3.5</v>
      </c>
      <c r="H383" s="70"/>
      <c r="I383" s="15">
        <v>3.5</v>
      </c>
      <c r="J383" s="15">
        <v>3.5</v>
      </c>
      <c r="K383" s="75"/>
    </row>
    <row r="384" spans="1:11" ht="38.25" outlineLevel="4" x14ac:dyDescent="0.25">
      <c r="A384" s="5" t="s">
        <v>300</v>
      </c>
      <c r="B384" s="4" t="s">
        <v>89</v>
      </c>
      <c r="C384" s="5" t="s">
        <v>257</v>
      </c>
      <c r="D384" s="5" t="s">
        <v>40</v>
      </c>
      <c r="E384" s="5" t="s">
        <v>90</v>
      </c>
      <c r="F384" s="6">
        <v>3.5</v>
      </c>
      <c r="G384" s="6">
        <v>3.5</v>
      </c>
      <c r="H384" s="71"/>
      <c r="I384" s="10">
        <v>3.5</v>
      </c>
      <c r="J384" s="10">
        <v>3.5</v>
      </c>
      <c r="K384" s="76"/>
    </row>
    <row r="385" spans="1:11" outlineLevel="4" x14ac:dyDescent="0.25">
      <c r="A385" s="13" t="s">
        <v>300</v>
      </c>
      <c r="B385" s="12" t="s">
        <v>364</v>
      </c>
      <c r="C385" s="13" t="s">
        <v>365</v>
      </c>
      <c r="D385" s="13" t="s">
        <v>3</v>
      </c>
      <c r="E385" s="13" t="s">
        <v>4</v>
      </c>
      <c r="F385" s="14">
        <v>9810.2000000000007</v>
      </c>
      <c r="G385" s="14">
        <f>G386+G390+G392+G394+G396</f>
        <v>5633.2</v>
      </c>
      <c r="H385" s="70">
        <f t="shared" ref="H385:K385" si="22">H386+H390+H392+H394+H396</f>
        <v>4177</v>
      </c>
      <c r="I385" s="14">
        <f t="shared" si="22"/>
        <v>1784.8179999999998</v>
      </c>
      <c r="J385" s="14">
        <f t="shared" si="22"/>
        <v>1780.5549999999998</v>
      </c>
      <c r="K385" s="70">
        <f t="shared" si="22"/>
        <v>4.2629999999999999</v>
      </c>
    </row>
    <row r="386" spans="1:11" ht="51" outlineLevel="4" x14ac:dyDescent="0.25">
      <c r="A386" s="13" t="s">
        <v>300</v>
      </c>
      <c r="B386" s="12" t="s">
        <v>366</v>
      </c>
      <c r="C386" s="13" t="s">
        <v>365</v>
      </c>
      <c r="D386" s="13" t="s">
        <v>367</v>
      </c>
      <c r="E386" s="13" t="s">
        <v>4</v>
      </c>
      <c r="F386" s="14">
        <v>3177</v>
      </c>
      <c r="G386" s="14"/>
      <c r="H386" s="70">
        <v>3177</v>
      </c>
      <c r="I386" s="15"/>
      <c r="J386" s="16"/>
      <c r="K386" s="75"/>
    </row>
    <row r="387" spans="1:11" ht="38.25" outlineLevel="4" x14ac:dyDescent="0.25">
      <c r="A387" s="5" t="s">
        <v>300</v>
      </c>
      <c r="B387" s="4" t="s">
        <v>19</v>
      </c>
      <c r="C387" s="5" t="s">
        <v>365</v>
      </c>
      <c r="D387" s="5" t="s">
        <v>367</v>
      </c>
      <c r="E387" s="5" t="s">
        <v>20</v>
      </c>
      <c r="F387" s="6">
        <v>2628</v>
      </c>
      <c r="G387" s="6"/>
      <c r="H387" s="71">
        <v>2628</v>
      </c>
      <c r="I387" s="10"/>
      <c r="J387" s="11"/>
      <c r="K387" s="76"/>
    </row>
    <row r="388" spans="1:11" ht="25.5" outlineLevel="4" x14ac:dyDescent="0.25">
      <c r="A388" s="5" t="s">
        <v>300</v>
      </c>
      <c r="B388" s="4" t="s">
        <v>95</v>
      </c>
      <c r="C388" s="5" t="s">
        <v>365</v>
      </c>
      <c r="D388" s="5" t="s">
        <v>367</v>
      </c>
      <c r="E388" s="5" t="s">
        <v>96</v>
      </c>
      <c r="F388" s="6">
        <v>50</v>
      </c>
      <c r="G388" s="6"/>
      <c r="H388" s="71">
        <v>50</v>
      </c>
      <c r="I388" s="10"/>
      <c r="J388" s="11"/>
      <c r="K388" s="76"/>
    </row>
    <row r="389" spans="1:11" ht="38.25" outlineLevel="4" x14ac:dyDescent="0.25">
      <c r="A389" s="5" t="s">
        <v>300</v>
      </c>
      <c r="B389" s="4" t="s">
        <v>89</v>
      </c>
      <c r="C389" s="5" t="s">
        <v>365</v>
      </c>
      <c r="D389" s="5" t="s">
        <v>367</v>
      </c>
      <c r="E389" s="5" t="s">
        <v>90</v>
      </c>
      <c r="F389" s="6">
        <v>499</v>
      </c>
      <c r="G389" s="6"/>
      <c r="H389" s="71">
        <v>499</v>
      </c>
      <c r="I389" s="10"/>
      <c r="J389" s="11"/>
      <c r="K389" s="76"/>
    </row>
    <row r="390" spans="1:11" ht="51" outlineLevel="4" x14ac:dyDescent="0.25">
      <c r="A390" s="13" t="s">
        <v>300</v>
      </c>
      <c r="B390" s="12" t="s">
        <v>366</v>
      </c>
      <c r="C390" s="13" t="s">
        <v>365</v>
      </c>
      <c r="D390" s="13" t="s">
        <v>368</v>
      </c>
      <c r="E390" s="13" t="s">
        <v>4</v>
      </c>
      <c r="F390" s="14">
        <v>2180.1</v>
      </c>
      <c r="G390" s="14">
        <v>2180.1</v>
      </c>
      <c r="H390" s="70"/>
      <c r="I390" s="15"/>
      <c r="J390" s="16"/>
      <c r="K390" s="75"/>
    </row>
    <row r="391" spans="1:11" ht="38.25" outlineLevel="4" x14ac:dyDescent="0.25">
      <c r="A391" s="5" t="s">
        <v>300</v>
      </c>
      <c r="B391" s="4" t="s">
        <v>89</v>
      </c>
      <c r="C391" s="5" t="s">
        <v>365</v>
      </c>
      <c r="D391" s="5" t="s">
        <v>368</v>
      </c>
      <c r="E391" s="5" t="s">
        <v>90</v>
      </c>
      <c r="F391" s="6">
        <v>2180.1</v>
      </c>
      <c r="G391" s="6">
        <v>2180.1</v>
      </c>
      <c r="H391" s="71"/>
      <c r="I391" s="10"/>
      <c r="J391" s="11"/>
      <c r="K391" s="76"/>
    </row>
    <row r="392" spans="1:11" ht="63.75" outlineLevel="4" x14ac:dyDescent="0.25">
      <c r="A392" s="13" t="s">
        <v>300</v>
      </c>
      <c r="B392" s="12" t="s">
        <v>369</v>
      </c>
      <c r="C392" s="13" t="s">
        <v>365</v>
      </c>
      <c r="D392" s="13" t="s">
        <v>370</v>
      </c>
      <c r="E392" s="13" t="s">
        <v>4</v>
      </c>
      <c r="F392" s="14">
        <v>3304.1</v>
      </c>
      <c r="G392" s="14">
        <v>3304.1</v>
      </c>
      <c r="H392" s="70"/>
      <c r="I392" s="15">
        <v>1779.9179999999999</v>
      </c>
      <c r="J392" s="15">
        <v>1779.9179999999999</v>
      </c>
      <c r="K392" s="75"/>
    </row>
    <row r="393" spans="1:11" ht="38.25" outlineLevel="4" x14ac:dyDescent="0.25">
      <c r="A393" s="5" t="s">
        <v>300</v>
      </c>
      <c r="B393" s="4" t="s">
        <v>89</v>
      </c>
      <c r="C393" s="5" t="s">
        <v>365</v>
      </c>
      <c r="D393" s="5" t="s">
        <v>370</v>
      </c>
      <c r="E393" s="5" t="s">
        <v>90</v>
      </c>
      <c r="F393" s="6">
        <v>3304.1</v>
      </c>
      <c r="G393" s="6">
        <v>3304.1</v>
      </c>
      <c r="H393" s="71"/>
      <c r="I393" s="10">
        <v>1779.9179999999999</v>
      </c>
      <c r="J393" s="10">
        <v>1779.9179999999999</v>
      </c>
      <c r="K393" s="76"/>
    </row>
    <row r="394" spans="1:11" ht="63.75" outlineLevel="4" x14ac:dyDescent="0.25">
      <c r="A394" s="13" t="s">
        <v>300</v>
      </c>
      <c r="B394" s="12" t="s">
        <v>311</v>
      </c>
      <c r="C394" s="13" t="s">
        <v>365</v>
      </c>
      <c r="D394" s="13" t="s">
        <v>371</v>
      </c>
      <c r="E394" s="13" t="s">
        <v>4</v>
      </c>
      <c r="F394" s="14">
        <v>1000</v>
      </c>
      <c r="G394" s="14"/>
      <c r="H394" s="70">
        <v>1000</v>
      </c>
      <c r="I394" s="15">
        <v>4.2629999999999999</v>
      </c>
      <c r="J394" s="16"/>
      <c r="K394" s="43">
        <v>4.2629999999999999</v>
      </c>
    </row>
    <row r="395" spans="1:11" ht="38.25" outlineLevel="4" x14ac:dyDescent="0.25">
      <c r="A395" s="5" t="s">
        <v>300</v>
      </c>
      <c r="B395" s="4" t="s">
        <v>89</v>
      </c>
      <c r="C395" s="5" t="s">
        <v>365</v>
      </c>
      <c r="D395" s="5" t="s">
        <v>371</v>
      </c>
      <c r="E395" s="5" t="s">
        <v>90</v>
      </c>
      <c r="F395" s="6">
        <v>1000</v>
      </c>
      <c r="G395" s="6"/>
      <c r="H395" s="71">
        <v>1000</v>
      </c>
      <c r="I395" s="10">
        <v>4.2629999999999999</v>
      </c>
      <c r="J395" s="11"/>
      <c r="K395" s="44">
        <v>4.2629999999999999</v>
      </c>
    </row>
    <row r="396" spans="1:11" ht="63.75" outlineLevel="4" x14ac:dyDescent="0.25">
      <c r="A396" s="13" t="s">
        <v>300</v>
      </c>
      <c r="B396" s="12" t="s">
        <v>311</v>
      </c>
      <c r="C396" s="13" t="s">
        <v>365</v>
      </c>
      <c r="D396" s="13" t="s">
        <v>372</v>
      </c>
      <c r="E396" s="13" t="s">
        <v>4</v>
      </c>
      <c r="F396" s="14">
        <v>149</v>
      </c>
      <c r="G396" s="14">
        <v>149</v>
      </c>
      <c r="H396" s="70"/>
      <c r="I396" s="15">
        <v>0.63700000000000001</v>
      </c>
      <c r="J396" s="15">
        <v>0.63700000000000001</v>
      </c>
      <c r="K396" s="75"/>
    </row>
    <row r="397" spans="1:11" ht="38.25" outlineLevel="4" x14ac:dyDescent="0.25">
      <c r="A397" s="5" t="s">
        <v>300</v>
      </c>
      <c r="B397" s="4" t="s">
        <v>89</v>
      </c>
      <c r="C397" s="5" t="s">
        <v>365</v>
      </c>
      <c r="D397" s="5" t="s">
        <v>372</v>
      </c>
      <c r="E397" s="5" t="s">
        <v>90</v>
      </c>
      <c r="F397" s="6">
        <v>149</v>
      </c>
      <c r="G397" s="6">
        <v>149</v>
      </c>
      <c r="H397" s="71"/>
      <c r="I397" s="10">
        <v>0.63700000000000001</v>
      </c>
      <c r="J397" s="10">
        <v>0.63700000000000001</v>
      </c>
      <c r="K397" s="76"/>
    </row>
    <row r="398" spans="1:11" ht="25.5" outlineLevel="4" x14ac:dyDescent="0.25">
      <c r="A398" s="13" t="s">
        <v>300</v>
      </c>
      <c r="B398" s="12" t="s">
        <v>373</v>
      </c>
      <c r="C398" s="13" t="s">
        <v>374</v>
      </c>
      <c r="D398" s="13" t="s">
        <v>3</v>
      </c>
      <c r="E398" s="13" t="s">
        <v>4</v>
      </c>
      <c r="F398" s="14">
        <v>99447.8</v>
      </c>
      <c r="G398" s="14">
        <v>99447.8</v>
      </c>
      <c r="H398" s="70"/>
      <c r="I398" s="15">
        <v>61088.251400000001</v>
      </c>
      <c r="J398" s="15">
        <v>61088.251400000001</v>
      </c>
      <c r="K398" s="75"/>
    </row>
    <row r="399" spans="1:11" ht="38.25" outlineLevel="4" x14ac:dyDescent="0.25">
      <c r="A399" s="13" t="s">
        <v>300</v>
      </c>
      <c r="B399" s="12" t="s">
        <v>15</v>
      </c>
      <c r="C399" s="13" t="s">
        <v>374</v>
      </c>
      <c r="D399" s="13" t="s">
        <v>375</v>
      </c>
      <c r="E399" s="13" t="s">
        <v>4</v>
      </c>
      <c r="F399" s="14">
        <v>5876.8</v>
      </c>
      <c r="G399" s="14">
        <v>5876.8</v>
      </c>
      <c r="H399" s="70"/>
      <c r="I399" s="15">
        <v>3657.0673999999999</v>
      </c>
      <c r="J399" s="15">
        <v>3657.0673999999999</v>
      </c>
      <c r="K399" s="75"/>
    </row>
    <row r="400" spans="1:11" ht="76.5" outlineLevel="4" x14ac:dyDescent="0.25">
      <c r="A400" s="5" t="s">
        <v>300</v>
      </c>
      <c r="B400" s="4" t="s">
        <v>11</v>
      </c>
      <c r="C400" s="5" t="s">
        <v>374</v>
      </c>
      <c r="D400" s="5" t="s">
        <v>375</v>
      </c>
      <c r="E400" s="5" t="s">
        <v>12</v>
      </c>
      <c r="F400" s="6">
        <v>5876.8</v>
      </c>
      <c r="G400" s="6">
        <v>5876.8</v>
      </c>
      <c r="H400" s="71"/>
      <c r="I400" s="10">
        <v>3657.0673999999999</v>
      </c>
      <c r="J400" s="10">
        <v>3657.0673999999999</v>
      </c>
      <c r="K400" s="76"/>
    </row>
    <row r="401" spans="1:11" ht="38.25" outlineLevel="4" x14ac:dyDescent="0.25">
      <c r="A401" s="13" t="s">
        <v>300</v>
      </c>
      <c r="B401" s="12" t="s">
        <v>17</v>
      </c>
      <c r="C401" s="13" t="s">
        <v>374</v>
      </c>
      <c r="D401" s="13" t="s">
        <v>376</v>
      </c>
      <c r="E401" s="13" t="s">
        <v>4</v>
      </c>
      <c r="F401" s="14">
        <v>588.1</v>
      </c>
      <c r="G401" s="14">
        <v>588.1</v>
      </c>
      <c r="H401" s="70"/>
      <c r="I401" s="15">
        <v>390.0677</v>
      </c>
      <c r="J401" s="15">
        <v>390.0677</v>
      </c>
      <c r="K401" s="75"/>
    </row>
    <row r="402" spans="1:11" ht="38.25" outlineLevel="4" x14ac:dyDescent="0.25">
      <c r="A402" s="5" t="s">
        <v>300</v>
      </c>
      <c r="B402" s="4" t="s">
        <v>19</v>
      </c>
      <c r="C402" s="5" t="s">
        <v>374</v>
      </c>
      <c r="D402" s="5" t="s">
        <v>376</v>
      </c>
      <c r="E402" s="5" t="s">
        <v>20</v>
      </c>
      <c r="F402" s="6">
        <v>581.1</v>
      </c>
      <c r="G402" s="6">
        <v>581.1</v>
      </c>
      <c r="H402" s="71"/>
      <c r="I402" s="10">
        <v>385.16070000000002</v>
      </c>
      <c r="J402" s="10">
        <v>385.16070000000002</v>
      </c>
      <c r="K402" s="76"/>
    </row>
    <row r="403" spans="1:11" outlineLevel="4" x14ac:dyDescent="0.25">
      <c r="A403" s="5" t="s">
        <v>300</v>
      </c>
      <c r="B403" s="4" t="s">
        <v>21</v>
      </c>
      <c r="C403" s="5" t="s">
        <v>374</v>
      </c>
      <c r="D403" s="5" t="s">
        <v>376</v>
      </c>
      <c r="E403" s="5" t="s">
        <v>22</v>
      </c>
      <c r="F403" s="6">
        <v>7</v>
      </c>
      <c r="G403" s="6">
        <v>7</v>
      </c>
      <c r="H403" s="71"/>
      <c r="I403" s="10">
        <v>4.907</v>
      </c>
      <c r="J403" s="10">
        <v>4.907</v>
      </c>
      <c r="K403" s="76"/>
    </row>
    <row r="404" spans="1:11" ht="51" outlineLevel="4" x14ac:dyDescent="0.25">
      <c r="A404" s="13" t="s">
        <v>300</v>
      </c>
      <c r="B404" s="12" t="s">
        <v>377</v>
      </c>
      <c r="C404" s="13" t="s">
        <v>374</v>
      </c>
      <c r="D404" s="13" t="s">
        <v>378</v>
      </c>
      <c r="E404" s="13" t="s">
        <v>4</v>
      </c>
      <c r="F404" s="14">
        <v>75016.399999999994</v>
      </c>
      <c r="G404" s="14">
        <v>75016.399999999994</v>
      </c>
      <c r="H404" s="70"/>
      <c r="I404" s="15">
        <v>45305.517</v>
      </c>
      <c r="J404" s="15">
        <v>45305.517</v>
      </c>
      <c r="K404" s="75"/>
    </row>
    <row r="405" spans="1:11" ht="76.5" outlineLevel="4" x14ac:dyDescent="0.25">
      <c r="A405" s="5" t="s">
        <v>300</v>
      </c>
      <c r="B405" s="4" t="s">
        <v>11</v>
      </c>
      <c r="C405" s="5" t="s">
        <v>374</v>
      </c>
      <c r="D405" s="5" t="s">
        <v>378</v>
      </c>
      <c r="E405" s="5" t="s">
        <v>12</v>
      </c>
      <c r="F405" s="6">
        <v>74858.399999999994</v>
      </c>
      <c r="G405" s="6">
        <v>74858.399999999994</v>
      </c>
      <c r="H405" s="71"/>
      <c r="I405" s="10">
        <v>45288.357000000004</v>
      </c>
      <c r="J405" s="10">
        <v>45288.357000000004</v>
      </c>
      <c r="K405" s="76"/>
    </row>
    <row r="406" spans="1:11" ht="38.25" outlineLevel="4" x14ac:dyDescent="0.25">
      <c r="A406" s="5" t="s">
        <v>300</v>
      </c>
      <c r="B406" s="4" t="s">
        <v>19</v>
      </c>
      <c r="C406" s="5" t="s">
        <v>374</v>
      </c>
      <c r="D406" s="5" t="s">
        <v>378</v>
      </c>
      <c r="E406" s="5" t="s">
        <v>20</v>
      </c>
      <c r="F406" s="6">
        <v>158</v>
      </c>
      <c r="G406" s="6">
        <v>158</v>
      </c>
      <c r="H406" s="71"/>
      <c r="I406" s="10">
        <v>17.16</v>
      </c>
      <c r="J406" s="10">
        <v>17.16</v>
      </c>
      <c r="K406" s="76"/>
    </row>
    <row r="407" spans="1:11" ht="76.5" outlineLevel="4" x14ac:dyDescent="0.25">
      <c r="A407" s="13" t="s">
        <v>300</v>
      </c>
      <c r="B407" s="12" t="s">
        <v>379</v>
      </c>
      <c r="C407" s="13" t="s">
        <v>374</v>
      </c>
      <c r="D407" s="13" t="s">
        <v>380</v>
      </c>
      <c r="E407" s="13" t="s">
        <v>4</v>
      </c>
      <c r="F407" s="14">
        <v>14915.4</v>
      </c>
      <c r="G407" s="14">
        <v>14915.4</v>
      </c>
      <c r="H407" s="70"/>
      <c r="I407" s="15">
        <v>9833.3001999999997</v>
      </c>
      <c r="J407" s="15">
        <v>9833.3001999999997</v>
      </c>
      <c r="K407" s="75"/>
    </row>
    <row r="408" spans="1:11" ht="76.5" outlineLevel="4" x14ac:dyDescent="0.25">
      <c r="A408" s="5" t="s">
        <v>300</v>
      </c>
      <c r="B408" s="4" t="s">
        <v>11</v>
      </c>
      <c r="C408" s="5" t="s">
        <v>374</v>
      </c>
      <c r="D408" s="5" t="s">
        <v>380</v>
      </c>
      <c r="E408" s="5" t="s">
        <v>12</v>
      </c>
      <c r="F408" s="6">
        <v>13971.4</v>
      </c>
      <c r="G408" s="6">
        <v>13971.4</v>
      </c>
      <c r="H408" s="71"/>
      <c r="I408" s="10">
        <v>9316.2795000000006</v>
      </c>
      <c r="J408" s="10">
        <v>9316.2795000000006</v>
      </c>
      <c r="K408" s="76"/>
    </row>
    <row r="409" spans="1:11" ht="38.25" outlineLevel="4" x14ac:dyDescent="0.25">
      <c r="A409" s="5" t="s">
        <v>300</v>
      </c>
      <c r="B409" s="4" t="s">
        <v>19</v>
      </c>
      <c r="C409" s="5" t="s">
        <v>374</v>
      </c>
      <c r="D409" s="5" t="s">
        <v>380</v>
      </c>
      <c r="E409" s="5" t="s">
        <v>20</v>
      </c>
      <c r="F409" s="6">
        <v>944</v>
      </c>
      <c r="G409" s="6">
        <v>944</v>
      </c>
      <c r="H409" s="71"/>
      <c r="I409" s="10">
        <v>517.02070000000003</v>
      </c>
      <c r="J409" s="10">
        <v>517.02070000000003</v>
      </c>
      <c r="K409" s="76"/>
    </row>
    <row r="410" spans="1:11" ht="63.75" outlineLevel="4" x14ac:dyDescent="0.25">
      <c r="A410" s="13" t="s">
        <v>300</v>
      </c>
      <c r="B410" s="12" t="s">
        <v>381</v>
      </c>
      <c r="C410" s="13" t="s">
        <v>374</v>
      </c>
      <c r="D410" s="13" t="s">
        <v>382</v>
      </c>
      <c r="E410" s="13" t="s">
        <v>4</v>
      </c>
      <c r="F410" s="14">
        <v>3051.1</v>
      </c>
      <c r="G410" s="14">
        <v>3051.1</v>
      </c>
      <c r="H410" s="70"/>
      <c r="I410" s="15">
        <v>1902.2991</v>
      </c>
      <c r="J410" s="15">
        <v>1902.2991</v>
      </c>
      <c r="K410" s="75"/>
    </row>
    <row r="411" spans="1:11" ht="38.25" outlineLevel="4" x14ac:dyDescent="0.25">
      <c r="A411" s="5" t="s">
        <v>300</v>
      </c>
      <c r="B411" s="4" t="s">
        <v>89</v>
      </c>
      <c r="C411" s="5" t="s">
        <v>374</v>
      </c>
      <c r="D411" s="5" t="s">
        <v>382</v>
      </c>
      <c r="E411" s="5" t="s">
        <v>90</v>
      </c>
      <c r="F411" s="6">
        <v>3051.1</v>
      </c>
      <c r="G411" s="6">
        <v>3051.1</v>
      </c>
      <c r="H411" s="71"/>
      <c r="I411" s="10">
        <v>1902.2991</v>
      </c>
      <c r="J411" s="10">
        <v>1902.2991</v>
      </c>
      <c r="K411" s="76"/>
    </row>
    <row r="412" spans="1:11" outlineLevel="4" x14ac:dyDescent="0.25">
      <c r="A412" s="13" t="s">
        <v>300</v>
      </c>
      <c r="B412" s="12" t="s">
        <v>265</v>
      </c>
      <c r="C412" s="13" t="s">
        <v>266</v>
      </c>
      <c r="D412" s="13" t="s">
        <v>3</v>
      </c>
      <c r="E412" s="13" t="s">
        <v>4</v>
      </c>
      <c r="F412" s="14">
        <v>142</v>
      </c>
      <c r="G412" s="14">
        <v>142</v>
      </c>
      <c r="H412" s="70"/>
      <c r="I412" s="15">
        <v>11.02</v>
      </c>
      <c r="J412" s="15">
        <v>11.02</v>
      </c>
      <c r="K412" s="75"/>
    </row>
    <row r="413" spans="1:11" outlineLevel="4" x14ac:dyDescent="0.25">
      <c r="A413" s="13" t="s">
        <v>300</v>
      </c>
      <c r="B413" s="12" t="s">
        <v>267</v>
      </c>
      <c r="C413" s="13" t="s">
        <v>268</v>
      </c>
      <c r="D413" s="13" t="s">
        <v>3</v>
      </c>
      <c r="E413" s="13" t="s">
        <v>4</v>
      </c>
      <c r="F413" s="14">
        <v>142</v>
      </c>
      <c r="G413" s="14">
        <v>142</v>
      </c>
      <c r="H413" s="70"/>
      <c r="I413" s="15">
        <v>11.02</v>
      </c>
      <c r="J413" s="15">
        <v>11.02</v>
      </c>
      <c r="K413" s="75"/>
    </row>
    <row r="414" spans="1:11" ht="25.5" outlineLevel="4" x14ac:dyDescent="0.25">
      <c r="A414" s="13" t="s">
        <v>300</v>
      </c>
      <c r="B414" s="12" t="s">
        <v>283</v>
      </c>
      <c r="C414" s="13" t="s">
        <v>268</v>
      </c>
      <c r="D414" s="13" t="s">
        <v>284</v>
      </c>
      <c r="E414" s="13" t="s">
        <v>4</v>
      </c>
      <c r="F414" s="14">
        <v>142</v>
      </c>
      <c r="G414" s="14">
        <v>142</v>
      </c>
      <c r="H414" s="70"/>
      <c r="I414" s="15">
        <v>11.02</v>
      </c>
      <c r="J414" s="15">
        <v>11.02</v>
      </c>
      <c r="K414" s="75"/>
    </row>
    <row r="415" spans="1:11" ht="38.25" outlineLevel="4" x14ac:dyDescent="0.25">
      <c r="A415" s="5" t="s">
        <v>300</v>
      </c>
      <c r="B415" s="4" t="s">
        <v>19</v>
      </c>
      <c r="C415" s="5" t="s">
        <v>268</v>
      </c>
      <c r="D415" s="5" t="s">
        <v>284</v>
      </c>
      <c r="E415" s="5" t="s">
        <v>20</v>
      </c>
      <c r="F415" s="6">
        <v>142</v>
      </c>
      <c r="G415" s="6">
        <v>142</v>
      </c>
      <c r="H415" s="71"/>
      <c r="I415" s="10">
        <v>11.02</v>
      </c>
      <c r="J415" s="10">
        <v>11.02</v>
      </c>
      <c r="K415" s="76"/>
    </row>
    <row r="416" spans="1:11" outlineLevel="4" x14ac:dyDescent="0.25">
      <c r="A416" s="13" t="s">
        <v>300</v>
      </c>
      <c r="B416" s="12" t="s">
        <v>209</v>
      </c>
      <c r="C416" s="13" t="s">
        <v>210</v>
      </c>
      <c r="D416" s="13" t="s">
        <v>3</v>
      </c>
      <c r="E416" s="13" t="s">
        <v>4</v>
      </c>
      <c r="F416" s="14">
        <v>59818.699500000002</v>
      </c>
      <c r="G416" s="14">
        <f>G417+G424+G440</f>
        <v>221.358</v>
      </c>
      <c r="H416" s="70">
        <f t="shared" ref="H416:K416" si="23">H417+H424+H440</f>
        <v>59597.34150000001</v>
      </c>
      <c r="I416" s="14">
        <f t="shared" si="23"/>
        <v>38776.843200000003</v>
      </c>
      <c r="J416" s="14">
        <f t="shared" si="23"/>
        <v>221.358</v>
      </c>
      <c r="K416" s="70">
        <f t="shared" si="23"/>
        <v>38555.485200000003</v>
      </c>
    </row>
    <row r="417" spans="1:11" ht="25.5" outlineLevel="4" x14ac:dyDescent="0.25">
      <c r="A417" s="13" t="s">
        <v>300</v>
      </c>
      <c r="B417" s="12" t="s">
        <v>215</v>
      </c>
      <c r="C417" s="13" t="s">
        <v>216</v>
      </c>
      <c r="D417" s="13" t="s">
        <v>3</v>
      </c>
      <c r="E417" s="13" t="s">
        <v>4</v>
      </c>
      <c r="F417" s="14">
        <v>1940.9</v>
      </c>
      <c r="G417" s="14"/>
      <c r="H417" s="70">
        <v>1940.9</v>
      </c>
      <c r="I417" s="15">
        <v>1550</v>
      </c>
      <c r="J417" s="16"/>
      <c r="K417" s="43">
        <v>1550</v>
      </c>
    </row>
    <row r="418" spans="1:11" ht="153" outlineLevel="4" x14ac:dyDescent="0.25">
      <c r="A418" s="13" t="s">
        <v>300</v>
      </c>
      <c r="B418" s="12" t="s">
        <v>383</v>
      </c>
      <c r="C418" s="13" t="s">
        <v>216</v>
      </c>
      <c r="D418" s="13" t="s">
        <v>384</v>
      </c>
      <c r="E418" s="13" t="s">
        <v>4</v>
      </c>
      <c r="F418" s="14">
        <v>1178</v>
      </c>
      <c r="G418" s="14"/>
      <c r="H418" s="70">
        <v>1178</v>
      </c>
      <c r="I418" s="15">
        <v>830</v>
      </c>
      <c r="J418" s="16"/>
      <c r="K418" s="43">
        <v>830</v>
      </c>
    </row>
    <row r="419" spans="1:11" ht="38.25" outlineLevel="4" x14ac:dyDescent="0.25">
      <c r="A419" s="5" t="s">
        <v>300</v>
      </c>
      <c r="B419" s="4" t="s">
        <v>19</v>
      </c>
      <c r="C419" s="5" t="s">
        <v>216</v>
      </c>
      <c r="D419" s="5" t="s">
        <v>384</v>
      </c>
      <c r="E419" s="5" t="s">
        <v>20</v>
      </c>
      <c r="F419" s="6">
        <v>11.7</v>
      </c>
      <c r="G419" s="6"/>
      <c r="H419" s="71">
        <v>11.7</v>
      </c>
      <c r="I419" s="10">
        <v>8.1999999999999993</v>
      </c>
      <c r="J419" s="11"/>
      <c r="K419" s="44">
        <v>8.1999999999999993</v>
      </c>
    </row>
    <row r="420" spans="1:11" ht="25.5" outlineLevel="4" x14ac:dyDescent="0.25">
      <c r="A420" s="5" t="s">
        <v>300</v>
      </c>
      <c r="B420" s="4" t="s">
        <v>95</v>
      </c>
      <c r="C420" s="5" t="s">
        <v>216</v>
      </c>
      <c r="D420" s="5" t="s">
        <v>384</v>
      </c>
      <c r="E420" s="5" t="s">
        <v>96</v>
      </c>
      <c r="F420" s="6">
        <v>1166.3</v>
      </c>
      <c r="G420" s="6"/>
      <c r="H420" s="71">
        <v>1166.3</v>
      </c>
      <c r="I420" s="10">
        <v>821.8</v>
      </c>
      <c r="J420" s="11"/>
      <c r="K420" s="44">
        <v>821.8</v>
      </c>
    </row>
    <row r="421" spans="1:11" ht="25.5" outlineLevel="4" x14ac:dyDescent="0.25">
      <c r="A421" s="13" t="s">
        <v>300</v>
      </c>
      <c r="B421" s="12" t="s">
        <v>385</v>
      </c>
      <c r="C421" s="13" t="s">
        <v>216</v>
      </c>
      <c r="D421" s="13" t="s">
        <v>386</v>
      </c>
      <c r="E421" s="13" t="s">
        <v>4</v>
      </c>
      <c r="F421" s="14">
        <v>762.9</v>
      </c>
      <c r="G421" s="14"/>
      <c r="H421" s="70">
        <v>762.9</v>
      </c>
      <c r="I421" s="15">
        <v>720</v>
      </c>
      <c r="J421" s="16"/>
      <c r="K421" s="43">
        <v>720</v>
      </c>
    </row>
    <row r="422" spans="1:11" ht="38.25" outlineLevel="4" x14ac:dyDescent="0.25">
      <c r="A422" s="5" t="s">
        <v>300</v>
      </c>
      <c r="B422" s="4" t="s">
        <v>19</v>
      </c>
      <c r="C422" s="5" t="s">
        <v>216</v>
      </c>
      <c r="D422" s="5" t="s">
        <v>386</v>
      </c>
      <c r="E422" s="5" t="s">
        <v>20</v>
      </c>
      <c r="F422" s="6">
        <v>7.6</v>
      </c>
      <c r="G422" s="6"/>
      <c r="H422" s="71">
        <v>7.6</v>
      </c>
      <c r="I422" s="10">
        <v>6.9</v>
      </c>
      <c r="J422" s="11"/>
      <c r="K422" s="44">
        <v>6.9</v>
      </c>
    </row>
    <row r="423" spans="1:11" ht="25.5" outlineLevel="4" x14ac:dyDescent="0.25">
      <c r="A423" s="5" t="s">
        <v>300</v>
      </c>
      <c r="B423" s="4" t="s">
        <v>95</v>
      </c>
      <c r="C423" s="5" t="s">
        <v>216</v>
      </c>
      <c r="D423" s="5" t="s">
        <v>386</v>
      </c>
      <c r="E423" s="5" t="s">
        <v>96</v>
      </c>
      <c r="F423" s="6">
        <v>755.3</v>
      </c>
      <c r="G423" s="6"/>
      <c r="H423" s="71">
        <v>755.3</v>
      </c>
      <c r="I423" s="10">
        <v>713.1</v>
      </c>
      <c r="J423" s="11"/>
      <c r="K423" s="44">
        <v>713.1</v>
      </c>
    </row>
    <row r="424" spans="1:11" outlineLevel="4" x14ac:dyDescent="0.25">
      <c r="A424" s="13" t="s">
        <v>300</v>
      </c>
      <c r="B424" s="12" t="s">
        <v>229</v>
      </c>
      <c r="C424" s="13" t="s">
        <v>230</v>
      </c>
      <c r="D424" s="13" t="s">
        <v>3</v>
      </c>
      <c r="E424" s="13" t="s">
        <v>4</v>
      </c>
      <c r="F424" s="14">
        <v>56175.499499999998</v>
      </c>
      <c r="G424" s="14">
        <f>G425+G428+G430+G433+G435</f>
        <v>221.358</v>
      </c>
      <c r="H424" s="70">
        <f t="shared" ref="H424:K424" si="24">H425+H428+H430+H433+H435</f>
        <v>55954.141500000005</v>
      </c>
      <c r="I424" s="14">
        <f t="shared" si="24"/>
        <v>36290.693700000003</v>
      </c>
      <c r="J424" s="14">
        <f t="shared" si="24"/>
        <v>221.358</v>
      </c>
      <c r="K424" s="70">
        <f t="shared" si="24"/>
        <v>36069.335700000003</v>
      </c>
    </row>
    <row r="425" spans="1:11" ht="63.75" outlineLevel="4" x14ac:dyDescent="0.25">
      <c r="A425" s="13" t="s">
        <v>300</v>
      </c>
      <c r="B425" s="12" t="s">
        <v>387</v>
      </c>
      <c r="C425" s="13" t="s">
        <v>230</v>
      </c>
      <c r="D425" s="13" t="s">
        <v>388</v>
      </c>
      <c r="E425" s="13" t="s">
        <v>4</v>
      </c>
      <c r="F425" s="14">
        <v>19265.3</v>
      </c>
      <c r="G425" s="14"/>
      <c r="H425" s="70">
        <v>19265.3</v>
      </c>
      <c r="I425" s="15">
        <v>9359.3366999999998</v>
      </c>
      <c r="J425" s="16"/>
      <c r="K425" s="43">
        <v>9359.3366999999998</v>
      </c>
    </row>
    <row r="426" spans="1:11" ht="38.25" outlineLevel="4" x14ac:dyDescent="0.25">
      <c r="A426" s="5" t="s">
        <v>300</v>
      </c>
      <c r="B426" s="4" t="s">
        <v>19</v>
      </c>
      <c r="C426" s="5" t="s">
        <v>230</v>
      </c>
      <c r="D426" s="5" t="s">
        <v>388</v>
      </c>
      <c r="E426" s="5" t="s">
        <v>20</v>
      </c>
      <c r="F426" s="6">
        <v>234.5</v>
      </c>
      <c r="G426" s="6"/>
      <c r="H426" s="71">
        <v>234.5</v>
      </c>
      <c r="I426" s="10">
        <v>92.803100000000001</v>
      </c>
      <c r="J426" s="11"/>
      <c r="K426" s="44">
        <v>92.803100000000001</v>
      </c>
    </row>
    <row r="427" spans="1:11" ht="25.5" outlineLevel="4" x14ac:dyDescent="0.25">
      <c r="A427" s="5" t="s">
        <v>300</v>
      </c>
      <c r="B427" s="4" t="s">
        <v>95</v>
      </c>
      <c r="C427" s="5" t="s">
        <v>230</v>
      </c>
      <c r="D427" s="5" t="s">
        <v>388</v>
      </c>
      <c r="E427" s="5" t="s">
        <v>96</v>
      </c>
      <c r="F427" s="6">
        <v>19030.8</v>
      </c>
      <c r="G427" s="6"/>
      <c r="H427" s="71">
        <v>19030.8</v>
      </c>
      <c r="I427" s="10">
        <v>9266.5336000000007</v>
      </c>
      <c r="J427" s="11"/>
      <c r="K427" s="44">
        <v>9266.5336000000007</v>
      </c>
    </row>
    <row r="428" spans="1:11" ht="114.75" outlineLevel="4" x14ac:dyDescent="0.25">
      <c r="A428" s="13" t="s">
        <v>300</v>
      </c>
      <c r="B428" s="12" t="s">
        <v>389</v>
      </c>
      <c r="C428" s="13" t="s">
        <v>230</v>
      </c>
      <c r="D428" s="13" t="s">
        <v>390</v>
      </c>
      <c r="E428" s="13" t="s">
        <v>4</v>
      </c>
      <c r="F428" s="14">
        <v>221.358</v>
      </c>
      <c r="G428" s="14">
        <v>221.358</v>
      </c>
      <c r="H428" s="70"/>
      <c r="I428" s="15">
        <v>221.358</v>
      </c>
      <c r="J428" s="14">
        <v>221.358</v>
      </c>
      <c r="K428" s="75"/>
    </row>
    <row r="429" spans="1:11" ht="25.5" outlineLevel="4" x14ac:dyDescent="0.25">
      <c r="A429" s="5" t="s">
        <v>300</v>
      </c>
      <c r="B429" s="4" t="s">
        <v>95</v>
      </c>
      <c r="C429" s="5" t="s">
        <v>230</v>
      </c>
      <c r="D429" s="5" t="s">
        <v>390</v>
      </c>
      <c r="E429" s="5" t="s">
        <v>96</v>
      </c>
      <c r="F429" s="6">
        <v>221.358</v>
      </c>
      <c r="G429" s="6">
        <v>221.358</v>
      </c>
      <c r="H429" s="71"/>
      <c r="I429" s="10">
        <v>221.358</v>
      </c>
      <c r="J429" s="6">
        <v>221.358</v>
      </c>
      <c r="K429" s="76"/>
    </row>
    <row r="430" spans="1:11" ht="51" outlineLevel="4" x14ac:dyDescent="0.25">
      <c r="A430" s="13" t="s">
        <v>300</v>
      </c>
      <c r="B430" s="12" t="s">
        <v>391</v>
      </c>
      <c r="C430" s="13" t="s">
        <v>230</v>
      </c>
      <c r="D430" s="13" t="s">
        <v>392</v>
      </c>
      <c r="E430" s="13" t="s">
        <v>4</v>
      </c>
      <c r="F430" s="14">
        <v>22138</v>
      </c>
      <c r="G430" s="14"/>
      <c r="H430" s="70">
        <v>22138</v>
      </c>
      <c r="I430" s="15">
        <v>17130</v>
      </c>
      <c r="J430" s="16"/>
      <c r="K430" s="43">
        <v>17130</v>
      </c>
    </row>
    <row r="431" spans="1:11" ht="38.25" outlineLevel="4" x14ac:dyDescent="0.25">
      <c r="A431" s="5" t="s">
        <v>300</v>
      </c>
      <c r="B431" s="4" t="s">
        <v>19</v>
      </c>
      <c r="C431" s="5" t="s">
        <v>230</v>
      </c>
      <c r="D431" s="5" t="s">
        <v>392</v>
      </c>
      <c r="E431" s="5" t="s">
        <v>20</v>
      </c>
      <c r="F431" s="6">
        <v>390</v>
      </c>
      <c r="G431" s="6"/>
      <c r="H431" s="71">
        <v>390</v>
      </c>
      <c r="I431" s="10">
        <v>105</v>
      </c>
      <c r="J431" s="11"/>
      <c r="K431" s="44">
        <v>105</v>
      </c>
    </row>
    <row r="432" spans="1:11" ht="25.5" outlineLevel="4" x14ac:dyDescent="0.25">
      <c r="A432" s="5" t="s">
        <v>300</v>
      </c>
      <c r="B432" s="4" t="s">
        <v>95</v>
      </c>
      <c r="C432" s="5" t="s">
        <v>230</v>
      </c>
      <c r="D432" s="5" t="s">
        <v>392</v>
      </c>
      <c r="E432" s="5" t="s">
        <v>96</v>
      </c>
      <c r="F432" s="6">
        <v>21748</v>
      </c>
      <c r="G432" s="6"/>
      <c r="H432" s="71">
        <v>21748</v>
      </c>
      <c r="I432" s="10">
        <v>17025</v>
      </c>
      <c r="J432" s="11"/>
      <c r="K432" s="44">
        <v>17025</v>
      </c>
    </row>
    <row r="433" spans="1:11" ht="76.5" outlineLevel="4" x14ac:dyDescent="0.25">
      <c r="A433" s="13" t="s">
        <v>300</v>
      </c>
      <c r="B433" s="12" t="s">
        <v>393</v>
      </c>
      <c r="C433" s="13" t="s">
        <v>230</v>
      </c>
      <c r="D433" s="13" t="s">
        <v>394</v>
      </c>
      <c r="E433" s="13" t="s">
        <v>4</v>
      </c>
      <c r="F433" s="14">
        <v>9475.7415000000001</v>
      </c>
      <c r="G433" s="14"/>
      <c r="H433" s="70">
        <v>9475.7415000000001</v>
      </c>
      <c r="I433" s="15">
        <v>4504.8990000000003</v>
      </c>
      <c r="J433" s="16"/>
      <c r="K433" s="43">
        <v>4504.8990000000003</v>
      </c>
    </row>
    <row r="434" spans="1:11" ht="38.25" outlineLevel="4" x14ac:dyDescent="0.25">
      <c r="A434" s="5" t="s">
        <v>300</v>
      </c>
      <c r="B434" s="4" t="s">
        <v>147</v>
      </c>
      <c r="C434" s="5" t="s">
        <v>230</v>
      </c>
      <c r="D434" s="5" t="s">
        <v>394</v>
      </c>
      <c r="E434" s="5" t="s">
        <v>148</v>
      </c>
      <c r="F434" s="6">
        <v>9475.7415000000001</v>
      </c>
      <c r="G434" s="6"/>
      <c r="H434" s="71">
        <v>9475.7415000000001</v>
      </c>
      <c r="I434" s="10">
        <v>4504.8990000000003</v>
      </c>
      <c r="J434" s="11"/>
      <c r="K434" s="44">
        <v>4504.8990000000003</v>
      </c>
    </row>
    <row r="435" spans="1:11" ht="76.5" outlineLevel="4" x14ac:dyDescent="0.25">
      <c r="A435" s="50" t="s">
        <v>300</v>
      </c>
      <c r="B435" s="51" t="s">
        <v>393</v>
      </c>
      <c r="C435" s="50" t="s">
        <v>230</v>
      </c>
      <c r="D435" s="50" t="s">
        <v>395</v>
      </c>
      <c r="E435" s="50" t="s">
        <v>4</v>
      </c>
      <c r="F435" s="15">
        <v>5075.1000000000004</v>
      </c>
      <c r="G435" s="52"/>
      <c r="H435" s="43">
        <v>5075.1000000000004</v>
      </c>
      <c r="I435" s="15">
        <v>5075.1000000000004</v>
      </c>
      <c r="J435" s="52"/>
      <c r="K435" s="43">
        <v>5075.1000000000004</v>
      </c>
    </row>
    <row r="436" spans="1:11" ht="38.25" outlineLevel="4" x14ac:dyDescent="0.25">
      <c r="A436" s="53" t="s">
        <v>300</v>
      </c>
      <c r="B436" s="54" t="s">
        <v>147</v>
      </c>
      <c r="C436" s="53" t="s">
        <v>230</v>
      </c>
      <c r="D436" s="53" t="s">
        <v>395</v>
      </c>
      <c r="E436" s="53" t="s">
        <v>148</v>
      </c>
      <c r="F436" s="10">
        <v>5075.1000000000004</v>
      </c>
      <c r="G436" s="55"/>
      <c r="H436" s="44">
        <v>5075.1000000000004</v>
      </c>
      <c r="I436" s="10">
        <v>5075.1000000000004</v>
      </c>
      <c r="J436" s="55"/>
      <c r="K436" s="44">
        <v>5075.1000000000004</v>
      </c>
    </row>
    <row r="437" spans="1:11" outlineLevel="4" x14ac:dyDescent="0.25">
      <c r="A437" s="28"/>
      <c r="B437" s="29" t="s">
        <v>460</v>
      </c>
      <c r="C437" s="28"/>
      <c r="D437" s="28"/>
      <c r="E437" s="28"/>
      <c r="F437" s="47"/>
      <c r="G437" s="56"/>
      <c r="H437" s="57"/>
      <c r="I437" s="47"/>
      <c r="J437" s="56"/>
      <c r="K437" s="57"/>
    </row>
    <row r="438" spans="1:11" outlineLevel="4" x14ac:dyDescent="0.25">
      <c r="A438" s="30" t="s">
        <v>300</v>
      </c>
      <c r="B438" s="31" t="s">
        <v>473</v>
      </c>
      <c r="C438" s="30" t="s">
        <v>230</v>
      </c>
      <c r="D438" s="30" t="s">
        <v>395</v>
      </c>
      <c r="E438" s="30" t="s">
        <v>148</v>
      </c>
      <c r="F438" s="47">
        <v>4516.8</v>
      </c>
      <c r="G438" s="56"/>
      <c r="H438" s="58">
        <v>4516.8</v>
      </c>
      <c r="I438" s="47">
        <v>4516.8</v>
      </c>
      <c r="J438" s="56"/>
      <c r="K438" s="58">
        <v>4516.8</v>
      </c>
    </row>
    <row r="439" spans="1:11" outlineLevel="4" x14ac:dyDescent="0.25">
      <c r="A439" s="30" t="s">
        <v>300</v>
      </c>
      <c r="B439" s="31" t="s">
        <v>474</v>
      </c>
      <c r="C439" s="30" t="s">
        <v>230</v>
      </c>
      <c r="D439" s="30" t="s">
        <v>395</v>
      </c>
      <c r="E439" s="30" t="s">
        <v>148</v>
      </c>
      <c r="F439" s="47">
        <v>558.29999999999995</v>
      </c>
      <c r="G439" s="56"/>
      <c r="H439" s="58">
        <v>558.29999999999995</v>
      </c>
      <c r="I439" s="47">
        <v>558.29999999999995</v>
      </c>
      <c r="J439" s="56"/>
      <c r="K439" s="58">
        <v>558.29999999999995</v>
      </c>
    </row>
    <row r="440" spans="1:11" ht="25.5" outlineLevel="4" x14ac:dyDescent="0.25">
      <c r="A440" s="13" t="s">
        <v>300</v>
      </c>
      <c r="B440" s="12" t="s">
        <v>396</v>
      </c>
      <c r="C440" s="13" t="s">
        <v>397</v>
      </c>
      <c r="D440" s="13" t="s">
        <v>3</v>
      </c>
      <c r="E440" s="13" t="s">
        <v>4</v>
      </c>
      <c r="F440" s="14">
        <v>1702.3</v>
      </c>
      <c r="G440" s="14"/>
      <c r="H440" s="70">
        <v>1702.3</v>
      </c>
      <c r="I440" s="15">
        <v>936.14949999999999</v>
      </c>
      <c r="J440" s="16"/>
      <c r="K440" s="43">
        <v>936.14949999999999</v>
      </c>
    </row>
    <row r="441" spans="1:11" ht="63.75" outlineLevel="4" x14ac:dyDescent="0.25">
      <c r="A441" s="13" t="s">
        <v>300</v>
      </c>
      <c r="B441" s="12" t="s">
        <v>398</v>
      </c>
      <c r="C441" s="13" t="s">
        <v>397</v>
      </c>
      <c r="D441" s="13" t="s">
        <v>399</v>
      </c>
      <c r="E441" s="13" t="s">
        <v>4</v>
      </c>
      <c r="F441" s="14">
        <v>1702.3</v>
      </c>
      <c r="G441" s="14"/>
      <c r="H441" s="70">
        <v>1702.3</v>
      </c>
      <c r="I441" s="15">
        <v>936.14949999999999</v>
      </c>
      <c r="J441" s="16"/>
      <c r="K441" s="43">
        <v>936.14949999999999</v>
      </c>
    </row>
    <row r="442" spans="1:11" ht="76.5" outlineLevel="4" x14ac:dyDescent="0.25">
      <c r="A442" s="5" t="s">
        <v>300</v>
      </c>
      <c r="B442" s="4" t="s">
        <v>11</v>
      </c>
      <c r="C442" s="5" t="s">
        <v>397</v>
      </c>
      <c r="D442" s="5" t="s">
        <v>399</v>
      </c>
      <c r="E442" s="5" t="s">
        <v>12</v>
      </c>
      <c r="F442" s="6">
        <v>1587.8</v>
      </c>
      <c r="G442" s="6"/>
      <c r="H442" s="71">
        <v>1587.8</v>
      </c>
      <c r="I442" s="10">
        <v>845.70910000000003</v>
      </c>
      <c r="J442" s="11"/>
      <c r="K442" s="44">
        <v>845.70910000000003</v>
      </c>
    </row>
    <row r="443" spans="1:11" ht="38.25" outlineLevel="4" x14ac:dyDescent="0.25">
      <c r="A443" s="5" t="s">
        <v>300</v>
      </c>
      <c r="B443" s="4" t="s">
        <v>19</v>
      </c>
      <c r="C443" s="5" t="s">
        <v>397</v>
      </c>
      <c r="D443" s="5" t="s">
        <v>399</v>
      </c>
      <c r="E443" s="5" t="s">
        <v>20</v>
      </c>
      <c r="F443" s="6">
        <v>114.5</v>
      </c>
      <c r="G443" s="6"/>
      <c r="H443" s="71">
        <v>114.5</v>
      </c>
      <c r="I443" s="10">
        <v>90.440399999999997</v>
      </c>
      <c r="J443" s="11"/>
      <c r="K443" s="44">
        <v>90.440399999999997</v>
      </c>
    </row>
    <row r="444" spans="1:11" ht="51" x14ac:dyDescent="0.25">
      <c r="A444" s="13" t="s">
        <v>253</v>
      </c>
      <c r="B444" s="12" t="s">
        <v>252</v>
      </c>
      <c r="C444" s="13" t="s">
        <v>2</v>
      </c>
      <c r="D444" s="13" t="s">
        <v>3</v>
      </c>
      <c r="E444" s="13" t="s">
        <v>4</v>
      </c>
      <c r="F444" s="14">
        <v>90539.700100000002</v>
      </c>
      <c r="G444" s="14">
        <f>G445+G457+G497</f>
        <v>69411.400099999999</v>
      </c>
      <c r="H444" s="70">
        <f t="shared" ref="H444:K444" si="25">H445+H457+H497</f>
        <v>21128.3</v>
      </c>
      <c r="I444" s="14">
        <f t="shared" si="25"/>
        <v>62817.146399999998</v>
      </c>
      <c r="J444" s="14">
        <f t="shared" si="25"/>
        <v>47839.310299999997</v>
      </c>
      <c r="K444" s="70">
        <f t="shared" si="25"/>
        <v>14977.775799999999</v>
      </c>
    </row>
    <row r="445" spans="1:11" outlineLevel="1" x14ac:dyDescent="0.25">
      <c r="A445" s="13" t="s">
        <v>253</v>
      </c>
      <c r="B445" s="12" t="s">
        <v>254</v>
      </c>
      <c r="C445" s="13" t="s">
        <v>255</v>
      </c>
      <c r="D445" s="13" t="s">
        <v>3</v>
      </c>
      <c r="E445" s="13" t="s">
        <v>4</v>
      </c>
      <c r="F445" s="14">
        <v>41383.492200000001</v>
      </c>
      <c r="G445" s="14">
        <f>G446</f>
        <v>26771.492200000001</v>
      </c>
      <c r="H445" s="70">
        <f t="shared" ref="H445:K445" si="26">H446</f>
        <v>14612</v>
      </c>
      <c r="I445" s="14">
        <f t="shared" si="26"/>
        <v>30407.1718</v>
      </c>
      <c r="J445" s="14">
        <f t="shared" si="26"/>
        <v>21195.653600000001</v>
      </c>
      <c r="K445" s="70">
        <f t="shared" si="26"/>
        <v>9211.5182000000004</v>
      </c>
    </row>
    <row r="446" spans="1:11" ht="25.5" outlineLevel="2" x14ac:dyDescent="0.25">
      <c r="A446" s="13" t="s">
        <v>253</v>
      </c>
      <c r="B446" s="12" t="s">
        <v>256</v>
      </c>
      <c r="C446" s="13" t="s">
        <v>257</v>
      </c>
      <c r="D446" s="13" t="s">
        <v>3</v>
      </c>
      <c r="E446" s="13" t="s">
        <v>4</v>
      </c>
      <c r="F446" s="14">
        <v>41383.492200000001</v>
      </c>
      <c r="G446" s="14">
        <f>G447+G449+G451+G453</f>
        <v>26771.492200000001</v>
      </c>
      <c r="H446" s="70">
        <f t="shared" ref="H446:K446" si="27">H447+H449+H451+H453</f>
        <v>14612</v>
      </c>
      <c r="I446" s="14">
        <f t="shared" si="27"/>
        <v>30407.1718</v>
      </c>
      <c r="J446" s="14">
        <f t="shared" si="27"/>
        <v>21195.653600000001</v>
      </c>
      <c r="K446" s="70">
        <f t="shared" si="27"/>
        <v>9211.5182000000004</v>
      </c>
    </row>
    <row r="447" spans="1:11" ht="76.5" outlineLevel="3" x14ac:dyDescent="0.25">
      <c r="A447" s="13" t="s">
        <v>253</v>
      </c>
      <c r="B447" s="12" t="s">
        <v>258</v>
      </c>
      <c r="C447" s="13" t="s">
        <v>257</v>
      </c>
      <c r="D447" s="13" t="s">
        <v>259</v>
      </c>
      <c r="E447" s="13" t="s">
        <v>4</v>
      </c>
      <c r="F447" s="14">
        <v>25439.7922</v>
      </c>
      <c r="G447" s="14">
        <v>25439.7922</v>
      </c>
      <c r="H447" s="70"/>
      <c r="I447" s="15">
        <v>20684.243600000002</v>
      </c>
      <c r="J447" s="15">
        <v>20684.243600000002</v>
      </c>
      <c r="K447" s="75"/>
    </row>
    <row r="448" spans="1:11" ht="38.25" outlineLevel="4" x14ac:dyDescent="0.25">
      <c r="A448" s="5" t="s">
        <v>253</v>
      </c>
      <c r="B448" s="4" t="s">
        <v>89</v>
      </c>
      <c r="C448" s="5" t="s">
        <v>257</v>
      </c>
      <c r="D448" s="5" t="s">
        <v>259</v>
      </c>
      <c r="E448" s="5" t="s">
        <v>90</v>
      </c>
      <c r="F448" s="6">
        <v>25439.7922</v>
      </c>
      <c r="G448" s="6">
        <v>25439.7922</v>
      </c>
      <c r="H448" s="71"/>
      <c r="I448" s="10">
        <v>20684.243600000002</v>
      </c>
      <c r="J448" s="10">
        <v>20684.243600000002</v>
      </c>
      <c r="K448" s="76"/>
    </row>
    <row r="449" spans="1:11" ht="89.25" outlineLevel="3" x14ac:dyDescent="0.25">
      <c r="A449" s="13" t="s">
        <v>253</v>
      </c>
      <c r="B449" s="12" t="s">
        <v>260</v>
      </c>
      <c r="C449" s="13" t="s">
        <v>257</v>
      </c>
      <c r="D449" s="13" t="s">
        <v>261</v>
      </c>
      <c r="E449" s="13" t="s">
        <v>4</v>
      </c>
      <c r="F449" s="14">
        <v>8912</v>
      </c>
      <c r="G449" s="14"/>
      <c r="H449" s="70">
        <v>8912</v>
      </c>
      <c r="I449" s="15">
        <v>3511.5182</v>
      </c>
      <c r="J449" s="15"/>
      <c r="K449" s="43">
        <v>3511.5182</v>
      </c>
    </row>
    <row r="450" spans="1:11" ht="38.25" outlineLevel="4" x14ac:dyDescent="0.25">
      <c r="A450" s="5" t="s">
        <v>253</v>
      </c>
      <c r="B450" s="4" t="s">
        <v>89</v>
      </c>
      <c r="C450" s="5" t="s">
        <v>257</v>
      </c>
      <c r="D450" s="5" t="s">
        <v>261</v>
      </c>
      <c r="E450" s="5" t="s">
        <v>90</v>
      </c>
      <c r="F450" s="6">
        <v>8912</v>
      </c>
      <c r="G450" s="6"/>
      <c r="H450" s="71">
        <v>8912</v>
      </c>
      <c r="I450" s="10">
        <v>3511.5182</v>
      </c>
      <c r="J450" s="10"/>
      <c r="K450" s="44">
        <v>3511.5182</v>
      </c>
    </row>
    <row r="451" spans="1:11" ht="89.25" outlineLevel="3" x14ac:dyDescent="0.25">
      <c r="A451" s="13" t="s">
        <v>253</v>
      </c>
      <c r="B451" s="12" t="s">
        <v>260</v>
      </c>
      <c r="C451" s="13" t="s">
        <v>257</v>
      </c>
      <c r="D451" s="13" t="s">
        <v>262</v>
      </c>
      <c r="E451" s="13" t="s">
        <v>4</v>
      </c>
      <c r="F451" s="14">
        <v>1331.7</v>
      </c>
      <c r="G451" s="14">
        <v>1331.7</v>
      </c>
      <c r="H451" s="70"/>
      <c r="I451" s="15">
        <v>511.41</v>
      </c>
      <c r="J451" s="15">
        <v>511.41</v>
      </c>
      <c r="K451" s="75"/>
    </row>
    <row r="452" spans="1:11" ht="38.25" outlineLevel="4" x14ac:dyDescent="0.25">
      <c r="A452" s="5" t="s">
        <v>253</v>
      </c>
      <c r="B452" s="4" t="s">
        <v>89</v>
      </c>
      <c r="C452" s="5" t="s">
        <v>257</v>
      </c>
      <c r="D452" s="5" t="s">
        <v>262</v>
      </c>
      <c r="E452" s="5" t="s">
        <v>90</v>
      </c>
      <c r="F452" s="6">
        <v>1331.7</v>
      </c>
      <c r="G452" s="6">
        <v>1331.7</v>
      </c>
      <c r="H452" s="71"/>
      <c r="I452" s="10">
        <v>511.41</v>
      </c>
      <c r="J452" s="10">
        <v>511.41</v>
      </c>
      <c r="K452" s="76"/>
    </row>
    <row r="453" spans="1:11" ht="25.5" outlineLevel="3" x14ac:dyDescent="0.25">
      <c r="A453" s="13" t="s">
        <v>253</v>
      </c>
      <c r="B453" s="12" t="s">
        <v>263</v>
      </c>
      <c r="C453" s="13" t="s">
        <v>257</v>
      </c>
      <c r="D453" s="13" t="s">
        <v>264</v>
      </c>
      <c r="E453" s="13" t="s">
        <v>4</v>
      </c>
      <c r="F453" s="14">
        <v>5700</v>
      </c>
      <c r="G453" s="14"/>
      <c r="H453" s="70">
        <v>5700</v>
      </c>
      <c r="I453" s="15">
        <v>5700</v>
      </c>
      <c r="J453" s="16"/>
      <c r="K453" s="70">
        <v>5700</v>
      </c>
    </row>
    <row r="454" spans="1:11" ht="38.25" outlineLevel="4" x14ac:dyDescent="0.25">
      <c r="A454" s="5" t="s">
        <v>253</v>
      </c>
      <c r="B454" s="4" t="s">
        <v>89</v>
      </c>
      <c r="C454" s="5" t="s">
        <v>257</v>
      </c>
      <c r="D454" s="5" t="s">
        <v>264</v>
      </c>
      <c r="E454" s="5" t="s">
        <v>90</v>
      </c>
      <c r="F454" s="6">
        <v>5700</v>
      </c>
      <c r="G454" s="6"/>
      <c r="H454" s="71">
        <v>5700</v>
      </c>
      <c r="I454" s="10">
        <v>5700</v>
      </c>
      <c r="J454" s="11"/>
      <c r="K454" s="71">
        <v>5700</v>
      </c>
    </row>
    <row r="455" spans="1:11" outlineLevel="4" x14ac:dyDescent="0.25">
      <c r="A455" s="28"/>
      <c r="B455" s="45" t="s">
        <v>460</v>
      </c>
      <c r="C455" s="28"/>
      <c r="D455" s="28"/>
      <c r="E455" s="28"/>
      <c r="F455" s="47"/>
      <c r="G455" s="56"/>
      <c r="H455" s="59"/>
      <c r="I455" s="60"/>
      <c r="J455" s="60"/>
      <c r="K455" s="61"/>
    </row>
    <row r="456" spans="1:11" outlineLevel="4" x14ac:dyDescent="0.25">
      <c r="A456" s="30" t="s">
        <v>253</v>
      </c>
      <c r="B456" s="46" t="s">
        <v>473</v>
      </c>
      <c r="C456" s="30" t="s">
        <v>257</v>
      </c>
      <c r="D456" s="30" t="s">
        <v>264</v>
      </c>
      <c r="E456" s="30" t="s">
        <v>90</v>
      </c>
      <c r="F456" s="58">
        <v>5700</v>
      </c>
      <c r="G456" s="56"/>
      <c r="H456" s="58">
        <v>5700</v>
      </c>
      <c r="I456" s="58">
        <v>5700</v>
      </c>
      <c r="J456" s="60"/>
      <c r="K456" s="58">
        <v>5700</v>
      </c>
    </row>
    <row r="457" spans="1:11" outlineLevel="1" x14ac:dyDescent="0.25">
      <c r="A457" s="13" t="s">
        <v>253</v>
      </c>
      <c r="B457" s="12" t="s">
        <v>265</v>
      </c>
      <c r="C457" s="13" t="s">
        <v>266</v>
      </c>
      <c r="D457" s="13" t="s">
        <v>3</v>
      </c>
      <c r="E457" s="13" t="s">
        <v>4</v>
      </c>
      <c r="F457" s="14">
        <v>49129.207900000001</v>
      </c>
      <c r="G457" s="14">
        <f>G458+G489</f>
        <v>42639.907899999998</v>
      </c>
      <c r="H457" s="70">
        <f t="shared" ref="H457:K457" si="28">H458+H489</f>
        <v>6489.3</v>
      </c>
      <c r="I457" s="14">
        <f t="shared" si="28"/>
        <v>32389.974600000001</v>
      </c>
      <c r="J457" s="14">
        <f t="shared" si="28"/>
        <v>26643.6567</v>
      </c>
      <c r="K457" s="70">
        <f t="shared" si="28"/>
        <v>5746.2575999999999</v>
      </c>
    </row>
    <row r="458" spans="1:11" outlineLevel="2" x14ac:dyDescent="0.25">
      <c r="A458" s="13" t="s">
        <v>253</v>
      </c>
      <c r="B458" s="12" t="s">
        <v>267</v>
      </c>
      <c r="C458" s="13" t="s">
        <v>268</v>
      </c>
      <c r="D458" s="13" t="s">
        <v>3</v>
      </c>
      <c r="E458" s="13" t="s">
        <v>4</v>
      </c>
      <c r="F458" s="14">
        <v>41508.300900000002</v>
      </c>
      <c r="G458" s="14">
        <f>G459+G461+G463+G465+G467+G469+G471+G473+G475+G477+G479+G481+G483+G485+G487</f>
        <v>35019.000899999999</v>
      </c>
      <c r="H458" s="70">
        <f t="shared" ref="H458:K458" si="29">H459+H461+H463+H465+H467+H469+H471+H473+H475+H477+H479+H481+H483+H485+H487</f>
        <v>6489.3</v>
      </c>
      <c r="I458" s="14">
        <f t="shared" si="29"/>
        <v>27073.0409</v>
      </c>
      <c r="J458" s="14">
        <f t="shared" si="29"/>
        <v>21326.722999999998</v>
      </c>
      <c r="K458" s="70">
        <f t="shared" si="29"/>
        <v>5746.2575999999999</v>
      </c>
    </row>
    <row r="459" spans="1:11" ht="76.5" outlineLevel="3" x14ac:dyDescent="0.25">
      <c r="A459" s="13" t="s">
        <v>253</v>
      </c>
      <c r="B459" s="12" t="s">
        <v>269</v>
      </c>
      <c r="C459" s="13" t="s">
        <v>268</v>
      </c>
      <c r="D459" s="13" t="s">
        <v>270</v>
      </c>
      <c r="E459" s="13" t="s">
        <v>4</v>
      </c>
      <c r="F459" s="14">
        <v>2393.3995</v>
      </c>
      <c r="G459" s="14">
        <v>2393.3995</v>
      </c>
      <c r="H459" s="70"/>
      <c r="I459" s="15">
        <v>1143.0266999999999</v>
      </c>
      <c r="J459" s="15">
        <v>1143</v>
      </c>
      <c r="K459" s="75"/>
    </row>
    <row r="460" spans="1:11" ht="38.25" outlineLevel="4" x14ac:dyDescent="0.25">
      <c r="A460" s="5" t="s">
        <v>253</v>
      </c>
      <c r="B460" s="4" t="s">
        <v>89</v>
      </c>
      <c r="C460" s="5" t="s">
        <v>268</v>
      </c>
      <c r="D460" s="5" t="s">
        <v>270</v>
      </c>
      <c r="E460" s="5" t="s">
        <v>90</v>
      </c>
      <c r="F460" s="6">
        <v>2393.3995</v>
      </c>
      <c r="G460" s="6">
        <v>2393.3995</v>
      </c>
      <c r="H460" s="71"/>
      <c r="I460" s="10">
        <v>1143.0266999999999</v>
      </c>
      <c r="J460" s="10">
        <v>1143.0266999999999</v>
      </c>
      <c r="K460" s="76"/>
    </row>
    <row r="461" spans="1:11" ht="89.25" outlineLevel="3" x14ac:dyDescent="0.25">
      <c r="A461" s="13" t="s">
        <v>253</v>
      </c>
      <c r="B461" s="12" t="s">
        <v>260</v>
      </c>
      <c r="C461" s="13" t="s">
        <v>268</v>
      </c>
      <c r="D461" s="13" t="s">
        <v>271</v>
      </c>
      <c r="E461" s="13" t="s">
        <v>4</v>
      </c>
      <c r="F461" s="14">
        <v>402.9</v>
      </c>
      <c r="G461" s="14"/>
      <c r="H461" s="70">
        <v>402.9</v>
      </c>
      <c r="I461" s="15">
        <v>144.92590000000001</v>
      </c>
      <c r="J461" s="16"/>
      <c r="K461" s="43">
        <v>144.92590000000001</v>
      </c>
    </row>
    <row r="462" spans="1:11" ht="38.25" outlineLevel="4" x14ac:dyDescent="0.25">
      <c r="A462" s="5" t="s">
        <v>253</v>
      </c>
      <c r="B462" s="4" t="s">
        <v>89</v>
      </c>
      <c r="C462" s="5" t="s">
        <v>268</v>
      </c>
      <c r="D462" s="5" t="s">
        <v>271</v>
      </c>
      <c r="E462" s="5" t="s">
        <v>90</v>
      </c>
      <c r="F462" s="6">
        <v>402.9</v>
      </c>
      <c r="G462" s="6"/>
      <c r="H462" s="71">
        <v>402.9</v>
      </c>
      <c r="I462" s="10">
        <v>144.92590000000001</v>
      </c>
      <c r="J462" s="11"/>
      <c r="K462" s="44">
        <v>144.92590000000001</v>
      </c>
    </row>
    <row r="463" spans="1:11" ht="89.25" outlineLevel="3" x14ac:dyDescent="0.25">
      <c r="A463" s="13" t="s">
        <v>253</v>
      </c>
      <c r="B463" s="12" t="s">
        <v>260</v>
      </c>
      <c r="C463" s="13" t="s">
        <v>268</v>
      </c>
      <c r="D463" s="13" t="s">
        <v>272</v>
      </c>
      <c r="E463" s="13" t="s">
        <v>4</v>
      </c>
      <c r="F463" s="14">
        <v>60.2</v>
      </c>
      <c r="G463" s="14">
        <v>60.2</v>
      </c>
      <c r="H463" s="70"/>
      <c r="I463" s="15">
        <v>34.5336</v>
      </c>
      <c r="J463" s="15">
        <v>34.5</v>
      </c>
      <c r="K463" s="75"/>
    </row>
    <row r="464" spans="1:11" ht="38.25" outlineLevel="4" x14ac:dyDescent="0.25">
      <c r="A464" s="5" t="s">
        <v>253</v>
      </c>
      <c r="B464" s="4" t="s">
        <v>89</v>
      </c>
      <c r="C464" s="5" t="s">
        <v>268</v>
      </c>
      <c r="D464" s="5" t="s">
        <v>272</v>
      </c>
      <c r="E464" s="5" t="s">
        <v>90</v>
      </c>
      <c r="F464" s="6">
        <v>60.2</v>
      </c>
      <c r="G464" s="6">
        <v>60.2</v>
      </c>
      <c r="H464" s="71"/>
      <c r="I464" s="10">
        <v>34.5336</v>
      </c>
      <c r="J464" s="10">
        <v>34.5336</v>
      </c>
      <c r="K464" s="76"/>
    </row>
    <row r="465" spans="1:11" ht="76.5" outlineLevel="3" x14ac:dyDescent="0.25">
      <c r="A465" s="13" t="s">
        <v>253</v>
      </c>
      <c r="B465" s="12" t="s">
        <v>273</v>
      </c>
      <c r="C465" s="13" t="s">
        <v>268</v>
      </c>
      <c r="D465" s="13" t="s">
        <v>274</v>
      </c>
      <c r="E465" s="13" t="s">
        <v>4</v>
      </c>
      <c r="F465" s="14">
        <v>7731.3687</v>
      </c>
      <c r="G465" s="14">
        <v>7731.3687</v>
      </c>
      <c r="H465" s="70"/>
      <c r="I465" s="15">
        <v>4392.4989999999998</v>
      </c>
      <c r="J465" s="15">
        <v>4392.4989999999998</v>
      </c>
      <c r="K465" s="75"/>
    </row>
    <row r="466" spans="1:11" ht="38.25" outlineLevel="4" x14ac:dyDescent="0.25">
      <c r="A466" s="5" t="s">
        <v>253</v>
      </c>
      <c r="B466" s="4" t="s">
        <v>89</v>
      </c>
      <c r="C466" s="5" t="s">
        <v>268</v>
      </c>
      <c r="D466" s="5" t="s">
        <v>274</v>
      </c>
      <c r="E466" s="5" t="s">
        <v>90</v>
      </c>
      <c r="F466" s="6">
        <v>7731.3687</v>
      </c>
      <c r="G466" s="6">
        <v>7731.3687</v>
      </c>
      <c r="H466" s="71"/>
      <c r="I466" s="10">
        <v>4392.4989999999998</v>
      </c>
      <c r="J466" s="10">
        <v>4392.4989999999998</v>
      </c>
      <c r="K466" s="76"/>
    </row>
    <row r="467" spans="1:11" ht="89.25" outlineLevel="3" x14ac:dyDescent="0.25">
      <c r="A467" s="13" t="s">
        <v>253</v>
      </c>
      <c r="B467" s="12" t="s">
        <v>260</v>
      </c>
      <c r="C467" s="13" t="s">
        <v>268</v>
      </c>
      <c r="D467" s="13" t="s">
        <v>275</v>
      </c>
      <c r="E467" s="13" t="s">
        <v>4</v>
      </c>
      <c r="F467" s="14">
        <v>1858.6</v>
      </c>
      <c r="G467" s="14"/>
      <c r="H467" s="70">
        <v>1858.6</v>
      </c>
      <c r="I467" s="15">
        <v>1595.9222</v>
      </c>
      <c r="J467" s="16"/>
      <c r="K467" s="43">
        <v>1595.9222</v>
      </c>
    </row>
    <row r="468" spans="1:11" ht="38.25" outlineLevel="4" x14ac:dyDescent="0.25">
      <c r="A468" s="5" t="s">
        <v>253</v>
      </c>
      <c r="B468" s="4" t="s">
        <v>89</v>
      </c>
      <c r="C468" s="5" t="s">
        <v>268</v>
      </c>
      <c r="D468" s="5" t="s">
        <v>275</v>
      </c>
      <c r="E468" s="5" t="s">
        <v>90</v>
      </c>
      <c r="F468" s="6">
        <v>1858.6</v>
      </c>
      <c r="G468" s="6"/>
      <c r="H468" s="71">
        <v>1858.6</v>
      </c>
      <c r="I468" s="10">
        <v>1595.9222</v>
      </c>
      <c r="J468" s="11"/>
      <c r="K468" s="44">
        <v>1595.9222</v>
      </c>
    </row>
    <row r="469" spans="1:11" ht="89.25" outlineLevel="3" x14ac:dyDescent="0.25">
      <c r="A469" s="13" t="s">
        <v>253</v>
      </c>
      <c r="B469" s="12" t="s">
        <v>260</v>
      </c>
      <c r="C469" s="13" t="s">
        <v>268</v>
      </c>
      <c r="D469" s="13" t="s">
        <v>276</v>
      </c>
      <c r="E469" s="13" t="s">
        <v>4</v>
      </c>
      <c r="F469" s="14">
        <v>277.7</v>
      </c>
      <c r="G469" s="14">
        <v>277.7</v>
      </c>
      <c r="H469" s="70"/>
      <c r="I469" s="15">
        <v>138.84</v>
      </c>
      <c r="J469" s="15">
        <v>138.84</v>
      </c>
      <c r="K469" s="75"/>
    </row>
    <row r="470" spans="1:11" ht="38.25" outlineLevel="4" x14ac:dyDescent="0.25">
      <c r="A470" s="5" t="s">
        <v>253</v>
      </c>
      <c r="B470" s="4" t="s">
        <v>89</v>
      </c>
      <c r="C470" s="5" t="s">
        <v>268</v>
      </c>
      <c r="D470" s="5" t="s">
        <v>276</v>
      </c>
      <c r="E470" s="5" t="s">
        <v>90</v>
      </c>
      <c r="F470" s="6">
        <v>277.7</v>
      </c>
      <c r="G470" s="6">
        <v>277.7</v>
      </c>
      <c r="H470" s="71"/>
      <c r="I470" s="10">
        <v>138.84</v>
      </c>
      <c r="J470" s="10">
        <v>138.84</v>
      </c>
      <c r="K470" s="76"/>
    </row>
    <row r="471" spans="1:11" ht="63.75" outlineLevel="3" x14ac:dyDescent="0.25">
      <c r="A471" s="13" t="s">
        <v>253</v>
      </c>
      <c r="B471" s="12" t="s">
        <v>277</v>
      </c>
      <c r="C471" s="13" t="s">
        <v>268</v>
      </c>
      <c r="D471" s="13" t="s">
        <v>278</v>
      </c>
      <c r="E471" s="13" t="s">
        <v>4</v>
      </c>
      <c r="F471" s="14">
        <v>20573.922500000001</v>
      </c>
      <c r="G471" s="14">
        <v>20573.922500000001</v>
      </c>
      <c r="H471" s="70"/>
      <c r="I471" s="15">
        <v>13065.639800000001</v>
      </c>
      <c r="J471" s="15">
        <v>13065.639800000001</v>
      </c>
      <c r="K471" s="75"/>
    </row>
    <row r="472" spans="1:11" ht="38.25" outlineLevel="4" x14ac:dyDescent="0.25">
      <c r="A472" s="5" t="s">
        <v>253</v>
      </c>
      <c r="B472" s="4" t="s">
        <v>89</v>
      </c>
      <c r="C472" s="5" t="s">
        <v>268</v>
      </c>
      <c r="D472" s="5" t="s">
        <v>278</v>
      </c>
      <c r="E472" s="5" t="s">
        <v>90</v>
      </c>
      <c r="F472" s="6">
        <v>20573.922500000001</v>
      </c>
      <c r="G472" s="6">
        <v>20573.922500000001</v>
      </c>
      <c r="H472" s="71"/>
      <c r="I472" s="10">
        <v>13065.639800000001</v>
      </c>
      <c r="J472" s="10">
        <v>13065.639800000001</v>
      </c>
      <c r="K472" s="76"/>
    </row>
    <row r="473" spans="1:11" ht="25.5" outlineLevel="3" x14ac:dyDescent="0.25">
      <c r="A473" s="13" t="s">
        <v>253</v>
      </c>
      <c r="B473" s="12" t="s">
        <v>279</v>
      </c>
      <c r="C473" s="13" t="s">
        <v>268</v>
      </c>
      <c r="D473" s="13" t="s">
        <v>280</v>
      </c>
      <c r="E473" s="13" t="s">
        <v>4</v>
      </c>
      <c r="F473" s="14">
        <v>1342</v>
      </c>
      <c r="G473" s="14">
        <v>1342</v>
      </c>
      <c r="H473" s="70"/>
      <c r="I473" s="15">
        <v>649.84289999999999</v>
      </c>
      <c r="J473" s="15">
        <v>649.84289999999999</v>
      </c>
      <c r="K473" s="75"/>
    </row>
    <row r="474" spans="1:11" ht="38.25" outlineLevel="4" x14ac:dyDescent="0.25">
      <c r="A474" s="5" t="s">
        <v>253</v>
      </c>
      <c r="B474" s="4" t="s">
        <v>89</v>
      </c>
      <c r="C474" s="5" t="s">
        <v>268</v>
      </c>
      <c r="D474" s="5" t="s">
        <v>280</v>
      </c>
      <c r="E474" s="5" t="s">
        <v>90</v>
      </c>
      <c r="F474" s="6">
        <v>1342</v>
      </c>
      <c r="G474" s="6">
        <v>1342</v>
      </c>
      <c r="H474" s="71"/>
      <c r="I474" s="10">
        <v>649.84289999999999</v>
      </c>
      <c r="J474" s="10">
        <v>649.84289999999999</v>
      </c>
      <c r="K474" s="76"/>
    </row>
    <row r="475" spans="1:11" ht="89.25" outlineLevel="3" x14ac:dyDescent="0.25">
      <c r="A475" s="13" t="s">
        <v>253</v>
      </c>
      <c r="B475" s="12" t="s">
        <v>260</v>
      </c>
      <c r="C475" s="13" t="s">
        <v>268</v>
      </c>
      <c r="D475" s="13" t="s">
        <v>281</v>
      </c>
      <c r="E475" s="13" t="s">
        <v>4</v>
      </c>
      <c r="F475" s="14">
        <v>3727.8</v>
      </c>
      <c r="G475" s="14"/>
      <c r="H475" s="70">
        <v>3727.8</v>
      </c>
      <c r="I475" s="15">
        <v>3505.4095000000002</v>
      </c>
      <c r="J475" s="16"/>
      <c r="K475" s="43">
        <v>3505.4095000000002</v>
      </c>
    </row>
    <row r="476" spans="1:11" ht="38.25" outlineLevel="4" x14ac:dyDescent="0.25">
      <c r="A476" s="5" t="s">
        <v>253</v>
      </c>
      <c r="B476" s="4" t="s">
        <v>89</v>
      </c>
      <c r="C476" s="5" t="s">
        <v>268</v>
      </c>
      <c r="D476" s="5" t="s">
        <v>281</v>
      </c>
      <c r="E476" s="5" t="s">
        <v>90</v>
      </c>
      <c r="F476" s="6">
        <v>3727.8</v>
      </c>
      <c r="G476" s="6"/>
      <c r="H476" s="71">
        <v>3727.8</v>
      </c>
      <c r="I476" s="10">
        <v>3505.4095000000002</v>
      </c>
      <c r="J476" s="11"/>
      <c r="K476" s="44">
        <v>3505.4095000000002</v>
      </c>
    </row>
    <row r="477" spans="1:11" ht="89.25" outlineLevel="3" x14ac:dyDescent="0.25">
      <c r="A477" s="13" t="s">
        <v>253</v>
      </c>
      <c r="B477" s="12" t="s">
        <v>260</v>
      </c>
      <c r="C477" s="13" t="s">
        <v>268</v>
      </c>
      <c r="D477" s="13" t="s">
        <v>282</v>
      </c>
      <c r="E477" s="13" t="s">
        <v>4</v>
      </c>
      <c r="F477" s="14">
        <v>557.1</v>
      </c>
      <c r="G477" s="14">
        <v>557.1</v>
      </c>
      <c r="H477" s="70"/>
      <c r="I477" s="15">
        <v>278.55599999999998</v>
      </c>
      <c r="J477" s="15">
        <v>278.55599999999998</v>
      </c>
      <c r="K477" s="75"/>
    </row>
    <row r="478" spans="1:11" ht="38.25" outlineLevel="4" x14ac:dyDescent="0.25">
      <c r="A478" s="5" t="s">
        <v>253</v>
      </c>
      <c r="B478" s="4" t="s">
        <v>89</v>
      </c>
      <c r="C478" s="5" t="s">
        <v>268</v>
      </c>
      <c r="D478" s="5" t="s">
        <v>282</v>
      </c>
      <c r="E478" s="5" t="s">
        <v>90</v>
      </c>
      <c r="F478" s="6">
        <v>557.1</v>
      </c>
      <c r="G478" s="6">
        <v>557.1</v>
      </c>
      <c r="H478" s="71"/>
      <c r="I478" s="10">
        <v>278.55599999999998</v>
      </c>
      <c r="J478" s="10">
        <v>278.55599999999998</v>
      </c>
      <c r="K478" s="76"/>
    </row>
    <row r="479" spans="1:11" ht="25.5" outlineLevel="3" x14ac:dyDescent="0.25">
      <c r="A479" s="13" t="s">
        <v>253</v>
      </c>
      <c r="B479" s="12" t="s">
        <v>283</v>
      </c>
      <c r="C479" s="13" t="s">
        <v>268</v>
      </c>
      <c r="D479" s="13" t="s">
        <v>284</v>
      </c>
      <c r="E479" s="13" t="s">
        <v>4</v>
      </c>
      <c r="F479" s="14">
        <v>1422.0930000000001</v>
      </c>
      <c r="G479" s="14">
        <v>1422.0930000000001</v>
      </c>
      <c r="H479" s="70"/>
      <c r="I479" s="15">
        <v>1150.1013</v>
      </c>
      <c r="J479" s="15">
        <v>1150.1013</v>
      </c>
      <c r="K479" s="75"/>
    </row>
    <row r="480" spans="1:11" ht="38.25" outlineLevel="4" x14ac:dyDescent="0.25">
      <c r="A480" s="5" t="s">
        <v>253</v>
      </c>
      <c r="B480" s="4" t="s">
        <v>89</v>
      </c>
      <c r="C480" s="5" t="s">
        <v>268</v>
      </c>
      <c r="D480" s="5" t="s">
        <v>284</v>
      </c>
      <c r="E480" s="5" t="s">
        <v>90</v>
      </c>
      <c r="F480" s="6">
        <v>1422.0930000000001</v>
      </c>
      <c r="G480" s="6">
        <v>1422.0930000000001</v>
      </c>
      <c r="H480" s="71"/>
      <c r="I480" s="10">
        <v>1150.1013</v>
      </c>
      <c r="J480" s="10">
        <v>1150.1013</v>
      </c>
      <c r="K480" s="76"/>
    </row>
    <row r="481" spans="1:11" ht="25.5" outlineLevel="3" x14ac:dyDescent="0.25">
      <c r="A481" s="13" t="s">
        <v>253</v>
      </c>
      <c r="B481" s="12" t="s">
        <v>285</v>
      </c>
      <c r="C481" s="13" t="s">
        <v>268</v>
      </c>
      <c r="D481" s="13" t="s">
        <v>286</v>
      </c>
      <c r="E481" s="13" t="s">
        <v>4</v>
      </c>
      <c r="F481" s="14">
        <v>500</v>
      </c>
      <c r="G481" s="14"/>
      <c r="H481" s="70">
        <v>500</v>
      </c>
      <c r="I481" s="15">
        <v>500</v>
      </c>
      <c r="J481" s="16"/>
      <c r="K481" s="43">
        <v>500</v>
      </c>
    </row>
    <row r="482" spans="1:11" ht="38.25" outlineLevel="4" x14ac:dyDescent="0.25">
      <c r="A482" s="5" t="s">
        <v>253</v>
      </c>
      <c r="B482" s="4" t="s">
        <v>89</v>
      </c>
      <c r="C482" s="5" t="s">
        <v>268</v>
      </c>
      <c r="D482" s="5" t="s">
        <v>286</v>
      </c>
      <c r="E482" s="5" t="s">
        <v>90</v>
      </c>
      <c r="F482" s="6">
        <v>500</v>
      </c>
      <c r="G482" s="6"/>
      <c r="H482" s="71">
        <v>500</v>
      </c>
      <c r="I482" s="10">
        <v>500</v>
      </c>
      <c r="J482" s="11"/>
      <c r="K482" s="44">
        <v>500</v>
      </c>
    </row>
    <row r="483" spans="1:11" ht="51" outlineLevel="3" x14ac:dyDescent="0.25">
      <c r="A483" s="13" t="s">
        <v>253</v>
      </c>
      <c r="B483" s="12" t="s">
        <v>287</v>
      </c>
      <c r="C483" s="13" t="s">
        <v>268</v>
      </c>
      <c r="D483" s="13" t="s">
        <v>288</v>
      </c>
      <c r="E483" s="13" t="s">
        <v>4</v>
      </c>
      <c r="F483" s="14">
        <v>20</v>
      </c>
      <c r="G483" s="14">
        <v>20</v>
      </c>
      <c r="H483" s="70"/>
      <c r="I483" s="15">
        <v>20</v>
      </c>
      <c r="J483" s="15">
        <v>20</v>
      </c>
      <c r="K483" s="75"/>
    </row>
    <row r="484" spans="1:11" ht="38.25" outlineLevel="4" x14ac:dyDescent="0.25">
      <c r="A484" s="5" t="s">
        <v>253</v>
      </c>
      <c r="B484" s="4" t="s">
        <v>89</v>
      </c>
      <c r="C484" s="5" t="s">
        <v>268</v>
      </c>
      <c r="D484" s="5" t="s">
        <v>288</v>
      </c>
      <c r="E484" s="5" t="s">
        <v>90</v>
      </c>
      <c r="F484" s="6">
        <v>20</v>
      </c>
      <c r="G484" s="6">
        <v>20</v>
      </c>
      <c r="H484" s="71"/>
      <c r="I484" s="10">
        <v>20</v>
      </c>
      <c r="J484" s="10">
        <v>20</v>
      </c>
      <c r="K484" s="76"/>
    </row>
    <row r="485" spans="1:11" ht="76.5" outlineLevel="3" x14ac:dyDescent="0.25">
      <c r="A485" s="13" t="s">
        <v>253</v>
      </c>
      <c r="B485" s="12" t="s">
        <v>289</v>
      </c>
      <c r="C485" s="13" t="s">
        <v>268</v>
      </c>
      <c r="D485" s="13" t="s">
        <v>290</v>
      </c>
      <c r="E485" s="13" t="s">
        <v>4</v>
      </c>
      <c r="F485" s="14">
        <v>150</v>
      </c>
      <c r="G485" s="14">
        <v>150</v>
      </c>
      <c r="H485" s="70"/>
      <c r="I485" s="15"/>
      <c r="J485" s="15"/>
      <c r="K485" s="75"/>
    </row>
    <row r="486" spans="1:11" ht="38.25" outlineLevel="4" x14ac:dyDescent="0.25">
      <c r="A486" s="5" t="s">
        <v>253</v>
      </c>
      <c r="B486" s="4" t="s">
        <v>89</v>
      </c>
      <c r="C486" s="5" t="s">
        <v>268</v>
      </c>
      <c r="D486" s="5" t="s">
        <v>290</v>
      </c>
      <c r="E486" s="5" t="s">
        <v>90</v>
      </c>
      <c r="F486" s="6">
        <v>150</v>
      </c>
      <c r="G486" s="6">
        <v>150</v>
      </c>
      <c r="H486" s="71"/>
      <c r="I486" s="10"/>
      <c r="J486" s="10"/>
      <c r="K486" s="76"/>
    </row>
    <row r="487" spans="1:11" outlineLevel="3" x14ac:dyDescent="0.25">
      <c r="A487" s="13" t="s">
        <v>253</v>
      </c>
      <c r="B487" s="12" t="s">
        <v>63</v>
      </c>
      <c r="C487" s="13" t="s">
        <v>268</v>
      </c>
      <c r="D487" s="13" t="s">
        <v>64</v>
      </c>
      <c r="E487" s="13" t="s">
        <v>4</v>
      </c>
      <c r="F487" s="14">
        <v>491.21719999999999</v>
      </c>
      <c r="G487" s="14">
        <v>491.21719999999999</v>
      </c>
      <c r="H487" s="70"/>
      <c r="I487" s="15">
        <v>453.74400000000003</v>
      </c>
      <c r="J487" s="15">
        <v>453.74400000000003</v>
      </c>
      <c r="K487" s="75"/>
    </row>
    <row r="488" spans="1:11" ht="38.25" outlineLevel="4" x14ac:dyDescent="0.25">
      <c r="A488" s="5" t="s">
        <v>253</v>
      </c>
      <c r="B488" s="4" t="s">
        <v>89</v>
      </c>
      <c r="C488" s="5" t="s">
        <v>268</v>
      </c>
      <c r="D488" s="5" t="s">
        <v>64</v>
      </c>
      <c r="E488" s="5" t="s">
        <v>90</v>
      </c>
      <c r="F488" s="6">
        <v>491.21719999999999</v>
      </c>
      <c r="G488" s="6">
        <v>491.21719999999999</v>
      </c>
      <c r="H488" s="71"/>
      <c r="I488" s="10">
        <v>453.74400000000003</v>
      </c>
      <c r="J488" s="10">
        <v>453.74400000000003</v>
      </c>
      <c r="K488" s="76"/>
    </row>
    <row r="489" spans="1:11" ht="25.5" outlineLevel="2" x14ac:dyDescent="0.25">
      <c r="A489" s="13" t="s">
        <v>253</v>
      </c>
      <c r="B489" s="12" t="s">
        <v>291</v>
      </c>
      <c r="C489" s="13" t="s">
        <v>292</v>
      </c>
      <c r="D489" s="13" t="s">
        <v>3</v>
      </c>
      <c r="E489" s="13" t="s">
        <v>4</v>
      </c>
      <c r="F489" s="14">
        <v>7620.9070000000002</v>
      </c>
      <c r="G489" s="14">
        <v>7620.9070000000002</v>
      </c>
      <c r="H489" s="70"/>
      <c r="I489" s="15">
        <v>5316.9336999999996</v>
      </c>
      <c r="J489" s="15">
        <v>5316.9336999999996</v>
      </c>
      <c r="K489" s="75"/>
    </row>
    <row r="490" spans="1:11" ht="38.25" outlineLevel="3" x14ac:dyDescent="0.25">
      <c r="A490" s="13" t="s">
        <v>253</v>
      </c>
      <c r="B490" s="12" t="s">
        <v>247</v>
      </c>
      <c r="C490" s="13" t="s">
        <v>292</v>
      </c>
      <c r="D490" s="13" t="s">
        <v>293</v>
      </c>
      <c r="E490" s="13" t="s">
        <v>4</v>
      </c>
      <c r="F490" s="14">
        <v>3038.6</v>
      </c>
      <c r="G490" s="14">
        <v>3038.6</v>
      </c>
      <c r="H490" s="70"/>
      <c r="I490" s="15">
        <v>1968.6439</v>
      </c>
      <c r="J490" s="15">
        <v>1968.6439</v>
      </c>
      <c r="K490" s="75"/>
    </row>
    <row r="491" spans="1:11" ht="76.5" outlineLevel="4" x14ac:dyDescent="0.25">
      <c r="A491" s="5" t="s">
        <v>253</v>
      </c>
      <c r="B491" s="4" t="s">
        <v>11</v>
      </c>
      <c r="C491" s="5" t="s">
        <v>292</v>
      </c>
      <c r="D491" s="5" t="s">
        <v>293</v>
      </c>
      <c r="E491" s="5" t="s">
        <v>12</v>
      </c>
      <c r="F491" s="6">
        <v>3038.6</v>
      </c>
      <c r="G491" s="6">
        <v>3038.6</v>
      </c>
      <c r="H491" s="71"/>
      <c r="I491" s="10">
        <v>1968.6439</v>
      </c>
      <c r="J491" s="10">
        <v>1968.6439</v>
      </c>
      <c r="K491" s="76"/>
    </row>
    <row r="492" spans="1:11" ht="38.25" outlineLevel="3" x14ac:dyDescent="0.25">
      <c r="A492" s="13" t="s">
        <v>253</v>
      </c>
      <c r="B492" s="12" t="s">
        <v>17</v>
      </c>
      <c r="C492" s="13" t="s">
        <v>292</v>
      </c>
      <c r="D492" s="13" t="s">
        <v>294</v>
      </c>
      <c r="E492" s="13" t="s">
        <v>4</v>
      </c>
      <c r="F492" s="14">
        <v>278.1497</v>
      </c>
      <c r="G492" s="14">
        <v>278.1497</v>
      </c>
      <c r="H492" s="70"/>
      <c r="I492" s="15">
        <v>170.58629999999999</v>
      </c>
      <c r="J492" s="15">
        <v>170.58629999999999</v>
      </c>
      <c r="K492" s="75"/>
    </row>
    <row r="493" spans="1:11" ht="38.25" outlineLevel="4" x14ac:dyDescent="0.25">
      <c r="A493" s="5" t="s">
        <v>253</v>
      </c>
      <c r="B493" s="4" t="s">
        <v>19</v>
      </c>
      <c r="C493" s="5" t="s">
        <v>292</v>
      </c>
      <c r="D493" s="5" t="s">
        <v>294</v>
      </c>
      <c r="E493" s="5" t="s">
        <v>20</v>
      </c>
      <c r="F493" s="6">
        <v>278.1497</v>
      </c>
      <c r="G493" s="6">
        <v>278.1497</v>
      </c>
      <c r="H493" s="71"/>
      <c r="I493" s="10">
        <v>170.58629999999999</v>
      </c>
      <c r="J493" s="10">
        <v>170.58629999999999</v>
      </c>
      <c r="K493" s="76"/>
    </row>
    <row r="494" spans="1:11" ht="63.75" outlineLevel="3" x14ac:dyDescent="0.25">
      <c r="A494" s="13" t="s">
        <v>253</v>
      </c>
      <c r="B494" s="12" t="s">
        <v>295</v>
      </c>
      <c r="C494" s="13" t="s">
        <v>292</v>
      </c>
      <c r="D494" s="13" t="s">
        <v>296</v>
      </c>
      <c r="E494" s="13" t="s">
        <v>4</v>
      </c>
      <c r="F494" s="14">
        <v>4304.1572999999999</v>
      </c>
      <c r="G494" s="14">
        <v>4304.1572999999999</v>
      </c>
      <c r="H494" s="70"/>
      <c r="I494" s="15">
        <v>3177.7035000000001</v>
      </c>
      <c r="J494" s="15">
        <v>3177.7035000000001</v>
      </c>
      <c r="K494" s="75"/>
    </row>
    <row r="495" spans="1:11" ht="76.5" outlineLevel="4" x14ac:dyDescent="0.25">
      <c r="A495" s="5" t="s">
        <v>253</v>
      </c>
      <c r="B495" s="4" t="s">
        <v>11</v>
      </c>
      <c r="C495" s="5" t="s">
        <v>292</v>
      </c>
      <c r="D495" s="5" t="s">
        <v>296</v>
      </c>
      <c r="E495" s="5" t="s">
        <v>12</v>
      </c>
      <c r="F495" s="6">
        <v>3787.7</v>
      </c>
      <c r="G495" s="6">
        <v>3787.7</v>
      </c>
      <c r="H495" s="71"/>
      <c r="I495" s="10">
        <v>2849.2881000000002</v>
      </c>
      <c r="J495" s="10">
        <v>2849.2881000000002</v>
      </c>
      <c r="K495" s="76"/>
    </row>
    <row r="496" spans="1:11" ht="38.25" outlineLevel="4" x14ac:dyDescent="0.25">
      <c r="A496" s="5" t="s">
        <v>253</v>
      </c>
      <c r="B496" s="4" t="s">
        <v>19</v>
      </c>
      <c r="C496" s="5" t="s">
        <v>292</v>
      </c>
      <c r="D496" s="5" t="s">
        <v>296</v>
      </c>
      <c r="E496" s="5" t="s">
        <v>20</v>
      </c>
      <c r="F496" s="6">
        <v>516.45730000000003</v>
      </c>
      <c r="G496" s="6">
        <v>516.45730000000003</v>
      </c>
      <c r="H496" s="71"/>
      <c r="I496" s="10">
        <v>328.41539999999998</v>
      </c>
      <c r="J496" s="10">
        <v>328.41539999999998</v>
      </c>
      <c r="K496" s="76"/>
    </row>
    <row r="497" spans="1:11" outlineLevel="1" x14ac:dyDescent="0.25">
      <c r="A497" s="13" t="s">
        <v>253</v>
      </c>
      <c r="B497" s="12" t="s">
        <v>209</v>
      </c>
      <c r="C497" s="13" t="s">
        <v>210</v>
      </c>
      <c r="D497" s="13" t="s">
        <v>3</v>
      </c>
      <c r="E497" s="13" t="s">
        <v>4</v>
      </c>
      <c r="F497" s="14">
        <v>27</v>
      </c>
      <c r="G497" s="14"/>
      <c r="H497" s="70">
        <v>27</v>
      </c>
      <c r="I497" s="15">
        <v>20</v>
      </c>
      <c r="J497" s="16"/>
      <c r="K497" s="43">
        <v>20</v>
      </c>
    </row>
    <row r="498" spans="1:11" ht="25.5" outlineLevel="2" x14ac:dyDescent="0.25">
      <c r="A498" s="13" t="s">
        <v>253</v>
      </c>
      <c r="B498" s="12" t="s">
        <v>215</v>
      </c>
      <c r="C498" s="13" t="s">
        <v>216</v>
      </c>
      <c r="D498" s="13" t="s">
        <v>3</v>
      </c>
      <c r="E498" s="13" t="s">
        <v>4</v>
      </c>
      <c r="F498" s="14">
        <v>27</v>
      </c>
      <c r="G498" s="14"/>
      <c r="H498" s="70">
        <v>27</v>
      </c>
      <c r="I498" s="15">
        <v>20</v>
      </c>
      <c r="J498" s="16"/>
      <c r="K498" s="43">
        <v>20</v>
      </c>
    </row>
    <row r="499" spans="1:11" ht="102" outlineLevel="3" x14ac:dyDescent="0.25">
      <c r="A499" s="13" t="s">
        <v>253</v>
      </c>
      <c r="B499" s="12" t="s">
        <v>297</v>
      </c>
      <c r="C499" s="13" t="s">
        <v>216</v>
      </c>
      <c r="D499" s="13" t="s">
        <v>298</v>
      </c>
      <c r="E499" s="13" t="s">
        <v>4</v>
      </c>
      <c r="F499" s="14">
        <v>27</v>
      </c>
      <c r="G499" s="14"/>
      <c r="H499" s="70">
        <v>27</v>
      </c>
      <c r="I499" s="15">
        <v>20</v>
      </c>
      <c r="J499" s="16"/>
      <c r="K499" s="43">
        <v>20</v>
      </c>
    </row>
    <row r="500" spans="1:11" ht="25.5" outlineLevel="4" x14ac:dyDescent="0.25">
      <c r="A500" s="5" t="s">
        <v>253</v>
      </c>
      <c r="B500" s="4" t="s">
        <v>95</v>
      </c>
      <c r="C500" s="5" t="s">
        <v>216</v>
      </c>
      <c r="D500" s="5" t="s">
        <v>298</v>
      </c>
      <c r="E500" s="5" t="s">
        <v>96</v>
      </c>
      <c r="F500" s="6">
        <v>27</v>
      </c>
      <c r="G500" s="6"/>
      <c r="H500" s="71">
        <v>27</v>
      </c>
      <c r="I500" s="10">
        <v>20</v>
      </c>
      <c r="J500" s="11"/>
      <c r="K500" s="44">
        <v>20</v>
      </c>
    </row>
    <row r="501" spans="1:11" ht="63.75" x14ac:dyDescent="0.25">
      <c r="A501" s="13" t="s">
        <v>401</v>
      </c>
      <c r="B501" s="12" t="s">
        <v>400</v>
      </c>
      <c r="C501" s="13" t="s">
        <v>2</v>
      </c>
      <c r="D501" s="13" t="s">
        <v>3</v>
      </c>
      <c r="E501" s="13" t="s">
        <v>4</v>
      </c>
      <c r="F501" s="14">
        <v>134517.2139</v>
      </c>
      <c r="G501" s="14">
        <f>G502+G506+G521</f>
        <v>104080.205</v>
      </c>
      <c r="H501" s="70">
        <f t="shared" ref="H501:K501" si="30">H502+H506+H521</f>
        <v>30437</v>
      </c>
      <c r="I501" s="14">
        <f t="shared" si="30"/>
        <v>92732.863100000002</v>
      </c>
      <c r="J501" s="14">
        <f t="shared" si="30"/>
        <v>62781.185300000005</v>
      </c>
      <c r="K501" s="70">
        <f t="shared" si="30"/>
        <v>29951.699999999997</v>
      </c>
    </row>
    <row r="502" spans="1:11" ht="25.5" outlineLevel="1" x14ac:dyDescent="0.25">
      <c r="A502" s="13" t="s">
        <v>401</v>
      </c>
      <c r="B502" s="12" t="s">
        <v>141</v>
      </c>
      <c r="C502" s="13" t="s">
        <v>142</v>
      </c>
      <c r="D502" s="13" t="s">
        <v>3</v>
      </c>
      <c r="E502" s="13" t="s">
        <v>4</v>
      </c>
      <c r="F502" s="15">
        <v>25.2</v>
      </c>
      <c r="G502" s="62">
        <v>2.8</v>
      </c>
      <c r="H502" s="63">
        <v>22.4</v>
      </c>
      <c r="I502" s="15"/>
      <c r="J502" s="16"/>
      <c r="K502" s="75"/>
    </row>
    <row r="503" spans="1:11" outlineLevel="2" x14ac:dyDescent="0.25">
      <c r="A503" s="13" t="s">
        <v>401</v>
      </c>
      <c r="B503" s="12" t="s">
        <v>186</v>
      </c>
      <c r="C503" s="13" t="s">
        <v>187</v>
      </c>
      <c r="D503" s="13" t="s">
        <v>3</v>
      </c>
      <c r="E503" s="13" t="s">
        <v>4</v>
      </c>
      <c r="F503" s="15">
        <v>25.2</v>
      </c>
      <c r="G503" s="62">
        <v>2.8</v>
      </c>
      <c r="H503" s="63">
        <v>22.4</v>
      </c>
      <c r="I503" s="15"/>
      <c r="J503" s="16"/>
      <c r="K503" s="75"/>
    </row>
    <row r="504" spans="1:11" ht="89.25" outlineLevel="3" x14ac:dyDescent="0.25">
      <c r="A504" s="13" t="s">
        <v>401</v>
      </c>
      <c r="B504" s="12" t="s">
        <v>196</v>
      </c>
      <c r="C504" s="13" t="s">
        <v>187</v>
      </c>
      <c r="D504" s="13" t="s">
        <v>402</v>
      </c>
      <c r="E504" s="13" t="s">
        <v>4</v>
      </c>
      <c r="F504" s="64">
        <v>25.2</v>
      </c>
      <c r="G504" s="62">
        <v>2.8</v>
      </c>
      <c r="H504" s="63">
        <v>22.4</v>
      </c>
      <c r="I504" s="15"/>
      <c r="J504" s="16"/>
      <c r="K504" s="75"/>
    </row>
    <row r="505" spans="1:11" ht="38.25" outlineLevel="4" x14ac:dyDescent="0.25">
      <c r="A505" s="5" t="s">
        <v>401</v>
      </c>
      <c r="B505" s="4" t="s">
        <v>19</v>
      </c>
      <c r="C505" s="5" t="s">
        <v>187</v>
      </c>
      <c r="D505" s="5" t="s">
        <v>402</v>
      </c>
      <c r="E505" s="5" t="s">
        <v>20</v>
      </c>
      <c r="F505" s="47">
        <v>25.2</v>
      </c>
      <c r="G505" s="65">
        <v>2.8</v>
      </c>
      <c r="H505" s="58">
        <v>22.4</v>
      </c>
      <c r="I505" s="10"/>
      <c r="J505" s="11"/>
      <c r="K505" s="76"/>
    </row>
    <row r="506" spans="1:11" outlineLevel="1" x14ac:dyDescent="0.25">
      <c r="A506" s="13" t="s">
        <v>401</v>
      </c>
      <c r="B506" s="12" t="s">
        <v>254</v>
      </c>
      <c r="C506" s="13" t="s">
        <v>255</v>
      </c>
      <c r="D506" s="13" t="s">
        <v>3</v>
      </c>
      <c r="E506" s="13" t="s">
        <v>4</v>
      </c>
      <c r="F506" s="14">
        <v>391.23309999999998</v>
      </c>
      <c r="G506" s="14">
        <v>391.23309999999998</v>
      </c>
      <c r="H506" s="70"/>
      <c r="I506" s="15">
        <v>170.7295</v>
      </c>
      <c r="J506" s="15">
        <v>170.7295</v>
      </c>
      <c r="K506" s="75"/>
    </row>
    <row r="507" spans="1:11" outlineLevel="2" x14ac:dyDescent="0.25">
      <c r="A507" s="13" t="s">
        <v>401</v>
      </c>
      <c r="B507" s="12" t="s">
        <v>364</v>
      </c>
      <c r="C507" s="13" t="s">
        <v>365</v>
      </c>
      <c r="D507" s="13" t="s">
        <v>3</v>
      </c>
      <c r="E507" s="13" t="s">
        <v>4</v>
      </c>
      <c r="F507" s="14">
        <v>391.23309999999998</v>
      </c>
      <c r="G507" s="14">
        <v>391.23309999999998</v>
      </c>
      <c r="H507" s="70"/>
      <c r="I507" s="15">
        <v>170.7295</v>
      </c>
      <c r="J507" s="15">
        <v>170.7295</v>
      </c>
      <c r="K507" s="75"/>
    </row>
    <row r="508" spans="1:11" ht="25.5" outlineLevel="3" x14ac:dyDescent="0.25">
      <c r="A508" s="13" t="s">
        <v>401</v>
      </c>
      <c r="B508" s="12" t="s">
        <v>403</v>
      </c>
      <c r="C508" s="13" t="s">
        <v>365</v>
      </c>
      <c r="D508" s="13" t="s">
        <v>404</v>
      </c>
      <c r="E508" s="13" t="s">
        <v>4</v>
      </c>
      <c r="F508" s="14">
        <v>102.3231</v>
      </c>
      <c r="G508" s="14">
        <v>102.3231</v>
      </c>
      <c r="H508" s="70"/>
      <c r="I508" s="15">
        <v>49.038800000000002</v>
      </c>
      <c r="J508" s="15">
        <v>49.038800000000002</v>
      </c>
      <c r="K508" s="75"/>
    </row>
    <row r="509" spans="1:11" ht="76.5" outlineLevel="4" x14ac:dyDescent="0.25">
      <c r="A509" s="5" t="s">
        <v>401</v>
      </c>
      <c r="B509" s="4" t="s">
        <v>11</v>
      </c>
      <c r="C509" s="5" t="s">
        <v>365</v>
      </c>
      <c r="D509" s="5" t="s">
        <v>404</v>
      </c>
      <c r="E509" s="5" t="s">
        <v>12</v>
      </c>
      <c r="F509" s="6">
        <v>5</v>
      </c>
      <c r="G509" s="6">
        <v>5</v>
      </c>
      <c r="H509" s="71"/>
      <c r="I509" s="10">
        <v>1.2</v>
      </c>
      <c r="J509" s="10">
        <v>1.2</v>
      </c>
      <c r="K509" s="76"/>
    </row>
    <row r="510" spans="1:11" ht="38.25" outlineLevel="4" x14ac:dyDescent="0.25">
      <c r="A510" s="5" t="s">
        <v>401</v>
      </c>
      <c r="B510" s="4" t="s">
        <v>19</v>
      </c>
      <c r="C510" s="5" t="s">
        <v>365</v>
      </c>
      <c r="D510" s="5" t="s">
        <v>404</v>
      </c>
      <c r="E510" s="5" t="s">
        <v>20</v>
      </c>
      <c r="F510" s="6">
        <v>97.323099999999997</v>
      </c>
      <c r="G510" s="6">
        <v>97.323099999999997</v>
      </c>
      <c r="H510" s="71"/>
      <c r="I510" s="10">
        <v>47.838799999999999</v>
      </c>
      <c r="J510" s="10">
        <v>47.838799999999999</v>
      </c>
      <c r="K510" s="76"/>
    </row>
    <row r="511" spans="1:11" ht="25.5" outlineLevel="3" x14ac:dyDescent="0.25">
      <c r="A511" s="13" t="s">
        <v>401</v>
      </c>
      <c r="B511" s="12" t="s">
        <v>403</v>
      </c>
      <c r="C511" s="13" t="s">
        <v>365</v>
      </c>
      <c r="D511" s="13" t="s">
        <v>405</v>
      </c>
      <c r="E511" s="13" t="s">
        <v>4</v>
      </c>
      <c r="F511" s="14">
        <v>105</v>
      </c>
      <c r="G511" s="14">
        <v>105</v>
      </c>
      <c r="H511" s="70"/>
      <c r="I511" s="15">
        <v>7.0110000000000001</v>
      </c>
      <c r="J511" s="15">
        <v>7.0110000000000001</v>
      </c>
      <c r="K511" s="75"/>
    </row>
    <row r="512" spans="1:11" ht="38.25" outlineLevel="4" x14ac:dyDescent="0.25">
      <c r="A512" s="5" t="s">
        <v>401</v>
      </c>
      <c r="B512" s="4" t="s">
        <v>19</v>
      </c>
      <c r="C512" s="5" t="s">
        <v>365</v>
      </c>
      <c r="D512" s="5" t="s">
        <v>405</v>
      </c>
      <c r="E512" s="5" t="s">
        <v>20</v>
      </c>
      <c r="F512" s="6">
        <v>105</v>
      </c>
      <c r="G512" s="6">
        <v>105</v>
      </c>
      <c r="H512" s="71"/>
      <c r="I512" s="10">
        <v>7.0110000000000001</v>
      </c>
      <c r="J512" s="10">
        <v>7.0110000000000001</v>
      </c>
      <c r="K512" s="76"/>
    </row>
    <row r="513" spans="1:11" ht="25.5" outlineLevel="3" x14ac:dyDescent="0.25">
      <c r="A513" s="13" t="s">
        <v>401</v>
      </c>
      <c r="B513" s="12" t="s">
        <v>403</v>
      </c>
      <c r="C513" s="13" t="s">
        <v>365</v>
      </c>
      <c r="D513" s="13" t="s">
        <v>406</v>
      </c>
      <c r="E513" s="13" t="s">
        <v>4</v>
      </c>
      <c r="F513" s="14">
        <v>72.91</v>
      </c>
      <c r="G513" s="14">
        <v>72.91</v>
      </c>
      <c r="H513" s="70"/>
      <c r="I513" s="15">
        <v>35.261000000000003</v>
      </c>
      <c r="J513" s="15">
        <v>35.261000000000003</v>
      </c>
      <c r="K513" s="75"/>
    </row>
    <row r="514" spans="1:11" ht="38.25" outlineLevel="4" x14ac:dyDescent="0.25">
      <c r="A514" s="5" t="s">
        <v>401</v>
      </c>
      <c r="B514" s="4" t="s">
        <v>19</v>
      </c>
      <c r="C514" s="5" t="s">
        <v>365</v>
      </c>
      <c r="D514" s="5" t="s">
        <v>406</v>
      </c>
      <c r="E514" s="5" t="s">
        <v>20</v>
      </c>
      <c r="F514" s="6">
        <v>72.91</v>
      </c>
      <c r="G514" s="6">
        <v>72.91</v>
      </c>
      <c r="H514" s="71"/>
      <c r="I514" s="10">
        <v>35.261000000000003</v>
      </c>
      <c r="J514" s="10">
        <v>35.261000000000003</v>
      </c>
      <c r="K514" s="76"/>
    </row>
    <row r="515" spans="1:11" ht="76.5" outlineLevel="3" x14ac:dyDescent="0.25">
      <c r="A515" s="13" t="s">
        <v>401</v>
      </c>
      <c r="B515" s="12" t="s">
        <v>407</v>
      </c>
      <c r="C515" s="13" t="s">
        <v>365</v>
      </c>
      <c r="D515" s="13" t="s">
        <v>408</v>
      </c>
      <c r="E515" s="13" t="s">
        <v>4</v>
      </c>
      <c r="F515" s="14">
        <v>63</v>
      </c>
      <c r="G515" s="14">
        <v>63</v>
      </c>
      <c r="H515" s="70"/>
      <c r="I515" s="15">
        <v>63</v>
      </c>
      <c r="J515" s="15">
        <v>63</v>
      </c>
      <c r="K515" s="75"/>
    </row>
    <row r="516" spans="1:11" ht="25.5" outlineLevel="4" x14ac:dyDescent="0.25">
      <c r="A516" s="5" t="s">
        <v>401</v>
      </c>
      <c r="B516" s="4" t="s">
        <v>95</v>
      </c>
      <c r="C516" s="5" t="s">
        <v>365</v>
      </c>
      <c r="D516" s="5" t="s">
        <v>408</v>
      </c>
      <c r="E516" s="5" t="s">
        <v>96</v>
      </c>
      <c r="F516" s="6">
        <v>63</v>
      </c>
      <c r="G516" s="6">
        <v>63</v>
      </c>
      <c r="H516" s="71"/>
      <c r="I516" s="10">
        <v>63</v>
      </c>
      <c r="J516" s="10">
        <v>63</v>
      </c>
      <c r="K516" s="76"/>
    </row>
    <row r="517" spans="1:11" ht="25.5" outlineLevel="3" x14ac:dyDescent="0.25">
      <c r="A517" s="13" t="s">
        <v>401</v>
      </c>
      <c r="B517" s="12" t="s">
        <v>403</v>
      </c>
      <c r="C517" s="13" t="s">
        <v>365</v>
      </c>
      <c r="D517" s="13" t="s">
        <v>409</v>
      </c>
      <c r="E517" s="13" t="s">
        <v>4</v>
      </c>
      <c r="F517" s="14">
        <v>1.0587</v>
      </c>
      <c r="G517" s="14">
        <v>1.0587</v>
      </c>
      <c r="H517" s="70"/>
      <c r="I517" s="15">
        <v>1.0587</v>
      </c>
      <c r="J517" s="15">
        <v>1.0587</v>
      </c>
      <c r="K517" s="75"/>
    </row>
    <row r="518" spans="1:11" ht="38.25" outlineLevel="4" x14ac:dyDescent="0.25">
      <c r="A518" s="5" t="s">
        <v>401</v>
      </c>
      <c r="B518" s="4" t="s">
        <v>19</v>
      </c>
      <c r="C518" s="5" t="s">
        <v>365</v>
      </c>
      <c r="D518" s="5" t="s">
        <v>409</v>
      </c>
      <c r="E518" s="5" t="s">
        <v>20</v>
      </c>
      <c r="F518" s="6">
        <v>1.0587</v>
      </c>
      <c r="G518" s="6">
        <v>1.0587</v>
      </c>
      <c r="H518" s="71"/>
      <c r="I518" s="10">
        <v>1.0587</v>
      </c>
      <c r="J518" s="10">
        <v>1.0587</v>
      </c>
      <c r="K518" s="76"/>
    </row>
    <row r="519" spans="1:11" ht="25.5" outlineLevel="3" x14ac:dyDescent="0.25">
      <c r="A519" s="13" t="s">
        <v>401</v>
      </c>
      <c r="B519" s="12" t="s">
        <v>403</v>
      </c>
      <c r="C519" s="13" t="s">
        <v>365</v>
      </c>
      <c r="D519" s="13" t="s">
        <v>410</v>
      </c>
      <c r="E519" s="13" t="s">
        <v>4</v>
      </c>
      <c r="F519" s="14">
        <v>46.941299999999998</v>
      </c>
      <c r="G519" s="14">
        <v>46.941299999999998</v>
      </c>
      <c r="H519" s="70"/>
      <c r="I519" s="15">
        <v>15.36</v>
      </c>
      <c r="J519" s="15">
        <v>15.36</v>
      </c>
      <c r="K519" s="75"/>
    </row>
    <row r="520" spans="1:11" ht="38.25" outlineLevel="4" x14ac:dyDescent="0.25">
      <c r="A520" s="5" t="s">
        <v>401</v>
      </c>
      <c r="B520" s="4" t="s">
        <v>19</v>
      </c>
      <c r="C520" s="5" t="s">
        <v>365</v>
      </c>
      <c r="D520" s="5" t="s">
        <v>410</v>
      </c>
      <c r="E520" s="5" t="s">
        <v>20</v>
      </c>
      <c r="F520" s="6">
        <v>46.941299999999998</v>
      </c>
      <c r="G520" s="6">
        <v>46.941299999999998</v>
      </c>
      <c r="H520" s="71"/>
      <c r="I520" s="10">
        <v>15.36</v>
      </c>
      <c r="J520" s="10">
        <v>15.36</v>
      </c>
      <c r="K520" s="76"/>
    </row>
    <row r="521" spans="1:11" outlineLevel="1" x14ac:dyDescent="0.25">
      <c r="A521" s="13" t="s">
        <v>401</v>
      </c>
      <c r="B521" s="12" t="s">
        <v>411</v>
      </c>
      <c r="C521" s="13" t="s">
        <v>412</v>
      </c>
      <c r="D521" s="13" t="s">
        <v>3</v>
      </c>
      <c r="E521" s="13" t="s">
        <v>4</v>
      </c>
      <c r="F521" s="14">
        <v>134100.78080000001</v>
      </c>
      <c r="G521" s="14">
        <f>G522+G539+G549</f>
        <v>103686.1719</v>
      </c>
      <c r="H521" s="70">
        <f t="shared" ref="H521:K521" si="31">H522+H539+H549</f>
        <v>30414.6</v>
      </c>
      <c r="I521" s="14">
        <f t="shared" si="31"/>
        <v>92562.133600000001</v>
      </c>
      <c r="J521" s="14">
        <f t="shared" si="31"/>
        <v>62610.455800000003</v>
      </c>
      <c r="K521" s="70">
        <f t="shared" si="31"/>
        <v>29951.699999999997</v>
      </c>
    </row>
    <row r="522" spans="1:11" outlineLevel="2" x14ac:dyDescent="0.25">
      <c r="A522" s="13" t="s">
        <v>401</v>
      </c>
      <c r="B522" s="12" t="s">
        <v>413</v>
      </c>
      <c r="C522" s="13" t="s">
        <v>414</v>
      </c>
      <c r="D522" s="13" t="s">
        <v>3</v>
      </c>
      <c r="E522" s="13" t="s">
        <v>4</v>
      </c>
      <c r="F522" s="14">
        <v>118296.003</v>
      </c>
      <c r="G522" s="14">
        <f>G523+G525+G527+G529+G531+G533+G535+G537</f>
        <v>87881.39409999999</v>
      </c>
      <c r="H522" s="70">
        <f t="shared" ref="H522:K522" si="32">H523+H525+H527+H529+H531+H533+H535+H537</f>
        <v>30414.6</v>
      </c>
      <c r="I522" s="14">
        <f t="shared" si="32"/>
        <v>82544.208800000008</v>
      </c>
      <c r="J522" s="14">
        <f t="shared" si="32"/>
        <v>52592.531000000003</v>
      </c>
      <c r="K522" s="70">
        <f t="shared" si="32"/>
        <v>29951.699999999997</v>
      </c>
    </row>
    <row r="523" spans="1:11" ht="102" outlineLevel="3" x14ac:dyDescent="0.25">
      <c r="A523" s="13" t="s">
        <v>401</v>
      </c>
      <c r="B523" s="12" t="s">
        <v>415</v>
      </c>
      <c r="C523" s="13" t="s">
        <v>414</v>
      </c>
      <c r="D523" s="13" t="s">
        <v>416</v>
      </c>
      <c r="E523" s="13" t="s">
        <v>4</v>
      </c>
      <c r="F523" s="14">
        <v>243.86340000000001</v>
      </c>
      <c r="G523" s="14">
        <v>243.86340000000001</v>
      </c>
      <c r="H523" s="70"/>
      <c r="I523" s="15">
        <v>243.86340000000001</v>
      </c>
      <c r="J523" s="14">
        <v>243.86340000000001</v>
      </c>
      <c r="K523" s="75"/>
    </row>
    <row r="524" spans="1:11" ht="38.25" outlineLevel="4" x14ac:dyDescent="0.25">
      <c r="A524" s="5" t="s">
        <v>401</v>
      </c>
      <c r="B524" s="4" t="s">
        <v>89</v>
      </c>
      <c r="C524" s="5" t="s">
        <v>414</v>
      </c>
      <c r="D524" s="5" t="s">
        <v>416</v>
      </c>
      <c r="E524" s="5" t="s">
        <v>90</v>
      </c>
      <c r="F524" s="6">
        <v>243.86340000000001</v>
      </c>
      <c r="G524" s="6">
        <v>243.86340000000001</v>
      </c>
      <c r="H524" s="71"/>
      <c r="I524" s="10">
        <v>243.86340000000001</v>
      </c>
      <c r="J524" s="6">
        <v>243.86340000000001</v>
      </c>
      <c r="K524" s="76"/>
    </row>
    <row r="525" spans="1:11" ht="38.25" outlineLevel="3" x14ac:dyDescent="0.25">
      <c r="A525" s="13" t="s">
        <v>401</v>
      </c>
      <c r="B525" s="12" t="s">
        <v>417</v>
      </c>
      <c r="C525" s="13" t="s">
        <v>414</v>
      </c>
      <c r="D525" s="13" t="s">
        <v>418</v>
      </c>
      <c r="E525" s="13" t="s">
        <v>4</v>
      </c>
      <c r="F525" s="14">
        <v>6690.5738000000001</v>
      </c>
      <c r="G525" s="14">
        <v>6690.5738000000001</v>
      </c>
      <c r="H525" s="70"/>
      <c r="I525" s="15">
        <v>6690.5738000000001</v>
      </c>
      <c r="J525" s="14">
        <v>6690.5738000000001</v>
      </c>
      <c r="K525" s="75"/>
    </row>
    <row r="526" spans="1:11" ht="38.25" outlineLevel="4" x14ac:dyDescent="0.25">
      <c r="A526" s="5" t="s">
        <v>401</v>
      </c>
      <c r="B526" s="4" t="s">
        <v>147</v>
      </c>
      <c r="C526" s="5" t="s">
        <v>414</v>
      </c>
      <c r="D526" s="5" t="s">
        <v>418</v>
      </c>
      <c r="E526" s="5" t="s">
        <v>148</v>
      </c>
      <c r="F526" s="6">
        <v>6690.5738000000001</v>
      </c>
      <c r="G526" s="6">
        <v>6690.5738000000001</v>
      </c>
      <c r="H526" s="71"/>
      <c r="I526" s="10">
        <v>6690.5738000000001</v>
      </c>
      <c r="J526" s="6">
        <v>6690.5738000000001</v>
      </c>
      <c r="K526" s="76"/>
    </row>
    <row r="527" spans="1:11" ht="63.75" outlineLevel="3" x14ac:dyDescent="0.25">
      <c r="A527" s="13" t="s">
        <v>401</v>
      </c>
      <c r="B527" s="12" t="s">
        <v>419</v>
      </c>
      <c r="C527" s="13" t="s">
        <v>414</v>
      </c>
      <c r="D527" s="13" t="s">
        <v>420</v>
      </c>
      <c r="E527" s="13" t="s">
        <v>4</v>
      </c>
      <c r="F527" s="66">
        <v>26406.7778</v>
      </c>
      <c r="G527" s="26">
        <v>2636.2</v>
      </c>
      <c r="H527" s="43">
        <v>23770.6</v>
      </c>
      <c r="I527" s="66">
        <v>26406.7778</v>
      </c>
      <c r="J527" s="26">
        <v>2636.2</v>
      </c>
      <c r="K527" s="43">
        <v>23770.6</v>
      </c>
    </row>
    <row r="528" spans="1:11" ht="38.25" outlineLevel="4" x14ac:dyDescent="0.25">
      <c r="A528" s="5" t="s">
        <v>401</v>
      </c>
      <c r="B528" s="4" t="s">
        <v>147</v>
      </c>
      <c r="C528" s="5" t="s">
        <v>414</v>
      </c>
      <c r="D528" s="5" t="s">
        <v>420</v>
      </c>
      <c r="E528" s="5" t="s">
        <v>148</v>
      </c>
      <c r="F528" s="60">
        <v>26406.7778</v>
      </c>
      <c r="G528" s="27">
        <v>2636.2</v>
      </c>
      <c r="H528" s="44">
        <v>23770.6</v>
      </c>
      <c r="I528" s="60">
        <v>26406.7778</v>
      </c>
      <c r="J528" s="27">
        <v>2636.2</v>
      </c>
      <c r="K528" s="44">
        <v>23770.6</v>
      </c>
    </row>
    <row r="529" spans="1:11" ht="38.25" outlineLevel="3" x14ac:dyDescent="0.25">
      <c r="A529" s="13" t="s">
        <v>401</v>
      </c>
      <c r="B529" s="12" t="s">
        <v>421</v>
      </c>
      <c r="C529" s="13" t="s">
        <v>414</v>
      </c>
      <c r="D529" s="13" t="s">
        <v>422</v>
      </c>
      <c r="E529" s="13" t="s">
        <v>4</v>
      </c>
      <c r="F529" s="14">
        <v>71311.509699999995</v>
      </c>
      <c r="G529" s="14">
        <v>71311.509699999995</v>
      </c>
      <c r="H529" s="70"/>
      <c r="I529" s="15">
        <v>38655.046699999999</v>
      </c>
      <c r="J529" s="15">
        <v>38655.046699999999</v>
      </c>
      <c r="K529" s="75"/>
    </row>
    <row r="530" spans="1:11" ht="38.25" outlineLevel="4" x14ac:dyDescent="0.25">
      <c r="A530" s="5" t="s">
        <v>401</v>
      </c>
      <c r="B530" s="4" t="s">
        <v>89</v>
      </c>
      <c r="C530" s="5" t="s">
        <v>414</v>
      </c>
      <c r="D530" s="5" t="s">
        <v>422</v>
      </c>
      <c r="E530" s="5" t="s">
        <v>90</v>
      </c>
      <c r="F530" s="6">
        <v>71311.509699999995</v>
      </c>
      <c r="G530" s="6">
        <v>71311.509699999995</v>
      </c>
      <c r="H530" s="71"/>
      <c r="I530" s="10">
        <v>38655.046699999999</v>
      </c>
      <c r="J530" s="10">
        <v>38655.046699999999</v>
      </c>
      <c r="K530" s="76"/>
    </row>
    <row r="531" spans="1:11" ht="25.5" outlineLevel="3" x14ac:dyDescent="0.25">
      <c r="A531" s="13" t="s">
        <v>401</v>
      </c>
      <c r="B531" s="12" t="s">
        <v>423</v>
      </c>
      <c r="C531" s="13" t="s">
        <v>414</v>
      </c>
      <c r="D531" s="13" t="s">
        <v>424</v>
      </c>
      <c r="E531" s="13" t="s">
        <v>4</v>
      </c>
      <c r="F531" s="14">
        <v>210.12</v>
      </c>
      <c r="G531" s="14">
        <v>210.12</v>
      </c>
      <c r="H531" s="70"/>
      <c r="I531" s="15">
        <v>146.14400000000001</v>
      </c>
      <c r="J531" s="15">
        <v>146.14400000000001</v>
      </c>
      <c r="K531" s="75"/>
    </row>
    <row r="532" spans="1:11" ht="38.25" outlineLevel="4" x14ac:dyDescent="0.25">
      <c r="A532" s="5" t="s">
        <v>401</v>
      </c>
      <c r="B532" s="4" t="s">
        <v>19</v>
      </c>
      <c r="C532" s="5" t="s">
        <v>414</v>
      </c>
      <c r="D532" s="5" t="s">
        <v>424</v>
      </c>
      <c r="E532" s="5" t="s">
        <v>20</v>
      </c>
      <c r="F532" s="6">
        <v>210.12</v>
      </c>
      <c r="G532" s="6">
        <v>210.12</v>
      </c>
      <c r="H532" s="71"/>
      <c r="I532" s="10">
        <v>146.14400000000001</v>
      </c>
      <c r="J532" s="10">
        <v>146.14400000000001</v>
      </c>
      <c r="K532" s="76"/>
    </row>
    <row r="533" spans="1:11" ht="63.75" outlineLevel="3" x14ac:dyDescent="0.25">
      <c r="A533" s="13" t="s">
        <v>401</v>
      </c>
      <c r="B533" s="12" t="s">
        <v>425</v>
      </c>
      <c r="C533" s="13" t="s">
        <v>414</v>
      </c>
      <c r="D533" s="13" t="s">
        <v>426</v>
      </c>
      <c r="E533" s="13" t="s">
        <v>4</v>
      </c>
      <c r="F533" s="67">
        <v>7636.8</v>
      </c>
      <c r="G533" s="64">
        <v>992.8</v>
      </c>
      <c r="H533" s="68">
        <v>6644</v>
      </c>
      <c r="I533" s="15">
        <v>7104.8</v>
      </c>
      <c r="J533" s="64">
        <v>923.7</v>
      </c>
      <c r="K533" s="68">
        <v>6181.1</v>
      </c>
    </row>
    <row r="534" spans="1:11" ht="38.25" outlineLevel="4" x14ac:dyDescent="0.25">
      <c r="A534" s="5" t="s">
        <v>401</v>
      </c>
      <c r="B534" s="4" t="s">
        <v>89</v>
      </c>
      <c r="C534" s="5" t="s">
        <v>414</v>
      </c>
      <c r="D534" s="5" t="s">
        <v>426</v>
      </c>
      <c r="E534" s="5" t="s">
        <v>90</v>
      </c>
      <c r="F534" s="69">
        <v>7636.8</v>
      </c>
      <c r="G534" s="47">
        <v>992.8</v>
      </c>
      <c r="H534" s="58">
        <v>6644</v>
      </c>
      <c r="I534" s="10">
        <v>7104.8</v>
      </c>
      <c r="J534" s="47">
        <v>923.7</v>
      </c>
      <c r="K534" s="58">
        <v>6181.1</v>
      </c>
    </row>
    <row r="535" spans="1:11" ht="38.25" outlineLevel="3" x14ac:dyDescent="0.25">
      <c r="A535" s="13" t="s">
        <v>401</v>
      </c>
      <c r="B535" s="12" t="s">
        <v>427</v>
      </c>
      <c r="C535" s="13" t="s">
        <v>414</v>
      </c>
      <c r="D535" s="13" t="s">
        <v>428</v>
      </c>
      <c r="E535" s="13" t="s">
        <v>4</v>
      </c>
      <c r="F535" s="14">
        <v>4816.3671999999997</v>
      </c>
      <c r="G535" s="14">
        <v>4816.3671999999997</v>
      </c>
      <c r="H535" s="70"/>
      <c r="I535" s="15">
        <v>3117.0091000000002</v>
      </c>
      <c r="J535" s="15">
        <v>3117.0091000000002</v>
      </c>
      <c r="K535" s="75"/>
    </row>
    <row r="536" spans="1:11" ht="38.25" outlineLevel="4" x14ac:dyDescent="0.25">
      <c r="A536" s="5" t="s">
        <v>401</v>
      </c>
      <c r="B536" s="4" t="s">
        <v>89</v>
      </c>
      <c r="C536" s="5" t="s">
        <v>414</v>
      </c>
      <c r="D536" s="5" t="s">
        <v>428</v>
      </c>
      <c r="E536" s="5" t="s">
        <v>90</v>
      </c>
      <c r="F536" s="6">
        <v>4816.3671999999997</v>
      </c>
      <c r="G536" s="6">
        <v>4816.3671999999997</v>
      </c>
      <c r="H536" s="71"/>
      <c r="I536" s="10">
        <v>3117.0091000000002</v>
      </c>
      <c r="J536" s="10">
        <v>3117.0091000000002</v>
      </c>
      <c r="K536" s="76"/>
    </row>
    <row r="537" spans="1:11" ht="76.5" outlineLevel="3" x14ac:dyDescent="0.25">
      <c r="A537" s="13" t="s">
        <v>401</v>
      </c>
      <c r="B537" s="12" t="s">
        <v>429</v>
      </c>
      <c r="C537" s="13" t="s">
        <v>414</v>
      </c>
      <c r="D537" s="13" t="s">
        <v>430</v>
      </c>
      <c r="E537" s="13" t="s">
        <v>4</v>
      </c>
      <c r="F537" s="14">
        <v>979.96</v>
      </c>
      <c r="G537" s="14">
        <v>979.96</v>
      </c>
      <c r="H537" s="70"/>
      <c r="I537" s="15">
        <v>179.994</v>
      </c>
      <c r="J537" s="15">
        <v>179.994</v>
      </c>
      <c r="K537" s="75"/>
    </row>
    <row r="538" spans="1:11" ht="38.25" outlineLevel="4" x14ac:dyDescent="0.25">
      <c r="A538" s="5" t="s">
        <v>401</v>
      </c>
      <c r="B538" s="4" t="s">
        <v>147</v>
      </c>
      <c r="C538" s="5" t="s">
        <v>414</v>
      </c>
      <c r="D538" s="5" t="s">
        <v>430</v>
      </c>
      <c r="E538" s="5" t="s">
        <v>148</v>
      </c>
      <c r="F538" s="6">
        <v>979.96</v>
      </c>
      <c r="G538" s="6">
        <v>979.96</v>
      </c>
      <c r="H538" s="71"/>
      <c r="I538" s="10">
        <v>179.994</v>
      </c>
      <c r="J538" s="10">
        <v>179.994</v>
      </c>
      <c r="K538" s="76"/>
    </row>
    <row r="539" spans="1:11" outlineLevel="2" x14ac:dyDescent="0.25">
      <c r="A539" s="13" t="s">
        <v>401</v>
      </c>
      <c r="B539" s="12" t="s">
        <v>431</v>
      </c>
      <c r="C539" s="13" t="s">
        <v>432</v>
      </c>
      <c r="D539" s="13" t="s">
        <v>3</v>
      </c>
      <c r="E539" s="13" t="s">
        <v>4</v>
      </c>
      <c r="F539" s="14">
        <v>8860.6008999999995</v>
      </c>
      <c r="G539" s="14">
        <v>8860.6008999999995</v>
      </c>
      <c r="H539" s="70"/>
      <c r="I539" s="15">
        <v>5332.4233000000004</v>
      </c>
      <c r="J539" s="15">
        <v>5332.4233000000004</v>
      </c>
      <c r="K539" s="75"/>
    </row>
    <row r="540" spans="1:11" ht="51" outlineLevel="3" x14ac:dyDescent="0.25">
      <c r="A540" s="13" t="s">
        <v>401</v>
      </c>
      <c r="B540" s="12" t="s">
        <v>433</v>
      </c>
      <c r="C540" s="13" t="s">
        <v>432</v>
      </c>
      <c r="D540" s="13" t="s">
        <v>434</v>
      </c>
      <c r="E540" s="13" t="s">
        <v>4</v>
      </c>
      <c r="F540" s="14">
        <v>5540.9610000000002</v>
      </c>
      <c r="G540" s="14">
        <v>5540.9610000000002</v>
      </c>
      <c r="H540" s="70"/>
      <c r="I540" s="15">
        <v>3750.1113</v>
      </c>
      <c r="J540" s="15">
        <v>3750.1113</v>
      </c>
      <c r="K540" s="75"/>
    </row>
    <row r="541" spans="1:11" ht="38.25" outlineLevel="4" x14ac:dyDescent="0.25">
      <c r="A541" s="5" t="s">
        <v>401</v>
      </c>
      <c r="B541" s="4" t="s">
        <v>89</v>
      </c>
      <c r="C541" s="5" t="s">
        <v>432</v>
      </c>
      <c r="D541" s="5" t="s">
        <v>434</v>
      </c>
      <c r="E541" s="5" t="s">
        <v>90</v>
      </c>
      <c r="F541" s="6">
        <v>5540.9610000000002</v>
      </c>
      <c r="G541" s="6">
        <v>5540.9610000000002</v>
      </c>
      <c r="H541" s="71"/>
      <c r="I541" s="10">
        <v>3750.1113</v>
      </c>
      <c r="J541" s="10">
        <v>3750.1113</v>
      </c>
      <c r="K541" s="76"/>
    </row>
    <row r="542" spans="1:11" ht="25.5" outlineLevel="3" x14ac:dyDescent="0.25">
      <c r="A542" s="13" t="s">
        <v>401</v>
      </c>
      <c r="B542" s="12" t="s">
        <v>435</v>
      </c>
      <c r="C542" s="13" t="s">
        <v>432</v>
      </c>
      <c r="D542" s="13" t="s">
        <v>436</v>
      </c>
      <c r="E542" s="13" t="s">
        <v>4</v>
      </c>
      <c r="F542" s="14">
        <v>1798.5319999999999</v>
      </c>
      <c r="G542" s="14">
        <v>1798.5319999999999</v>
      </c>
      <c r="H542" s="70"/>
      <c r="I542" s="15">
        <v>848.40890000000002</v>
      </c>
      <c r="J542" s="15">
        <v>848.40890000000002</v>
      </c>
      <c r="K542" s="75"/>
    </row>
    <row r="543" spans="1:11" ht="76.5" outlineLevel="4" x14ac:dyDescent="0.25">
      <c r="A543" s="5" t="s">
        <v>401</v>
      </c>
      <c r="B543" s="4" t="s">
        <v>11</v>
      </c>
      <c r="C543" s="5" t="s">
        <v>432</v>
      </c>
      <c r="D543" s="5" t="s">
        <v>436</v>
      </c>
      <c r="E543" s="5" t="s">
        <v>12</v>
      </c>
      <c r="F543" s="6">
        <v>219</v>
      </c>
      <c r="G543" s="6">
        <v>219</v>
      </c>
      <c r="H543" s="71"/>
      <c r="I543" s="10">
        <v>111.7329</v>
      </c>
      <c r="J543" s="10">
        <v>111.7329</v>
      </c>
      <c r="K543" s="76"/>
    </row>
    <row r="544" spans="1:11" ht="38.25" outlineLevel="4" x14ac:dyDescent="0.25">
      <c r="A544" s="5" t="s">
        <v>401</v>
      </c>
      <c r="B544" s="4" t="s">
        <v>19</v>
      </c>
      <c r="C544" s="5" t="s">
        <v>432</v>
      </c>
      <c r="D544" s="5" t="s">
        <v>436</v>
      </c>
      <c r="E544" s="5" t="s">
        <v>20</v>
      </c>
      <c r="F544" s="6">
        <v>1579.5319999999999</v>
      </c>
      <c r="G544" s="6">
        <v>1579.5319999999999</v>
      </c>
      <c r="H544" s="71"/>
      <c r="I544" s="10">
        <v>736.67600000000004</v>
      </c>
      <c r="J544" s="10">
        <v>736.67600000000004</v>
      </c>
      <c r="K544" s="76"/>
    </row>
    <row r="545" spans="1:11" ht="25.5" outlineLevel="3" x14ac:dyDescent="0.25">
      <c r="A545" s="13" t="s">
        <v>401</v>
      </c>
      <c r="B545" s="12" t="s">
        <v>437</v>
      </c>
      <c r="C545" s="13" t="s">
        <v>432</v>
      </c>
      <c r="D545" s="13" t="s">
        <v>438</v>
      </c>
      <c r="E545" s="13" t="s">
        <v>4</v>
      </c>
      <c r="F545" s="14">
        <v>886.06889999999999</v>
      </c>
      <c r="G545" s="14">
        <v>886.06889999999999</v>
      </c>
      <c r="H545" s="70"/>
      <c r="I545" s="15">
        <v>491.59710000000001</v>
      </c>
      <c r="J545" s="15">
        <v>491.59710000000001</v>
      </c>
      <c r="K545" s="75"/>
    </row>
    <row r="546" spans="1:11" ht="38.25" outlineLevel="4" x14ac:dyDescent="0.25">
      <c r="A546" s="5" t="s">
        <v>401</v>
      </c>
      <c r="B546" s="4" t="s">
        <v>19</v>
      </c>
      <c r="C546" s="5" t="s">
        <v>432</v>
      </c>
      <c r="D546" s="5" t="s">
        <v>438</v>
      </c>
      <c r="E546" s="5" t="s">
        <v>20</v>
      </c>
      <c r="F546" s="6">
        <v>886.06889999999999</v>
      </c>
      <c r="G546" s="6">
        <v>886.06889999999999</v>
      </c>
      <c r="H546" s="71"/>
      <c r="I546" s="10">
        <v>491.59710000000001</v>
      </c>
      <c r="J546" s="10">
        <v>491.59710000000001</v>
      </c>
      <c r="K546" s="76"/>
    </row>
    <row r="547" spans="1:11" ht="38.25" outlineLevel="3" x14ac:dyDescent="0.25">
      <c r="A547" s="13" t="s">
        <v>401</v>
      </c>
      <c r="B547" s="12" t="s">
        <v>427</v>
      </c>
      <c r="C547" s="13" t="s">
        <v>432</v>
      </c>
      <c r="D547" s="13" t="s">
        <v>428</v>
      </c>
      <c r="E547" s="13" t="s">
        <v>4</v>
      </c>
      <c r="F547" s="14">
        <v>635.03899999999999</v>
      </c>
      <c r="G547" s="14">
        <v>635.03899999999999</v>
      </c>
      <c r="H547" s="70"/>
      <c r="I547" s="15">
        <v>242.30600000000001</v>
      </c>
      <c r="J547" s="15">
        <v>242.30600000000001</v>
      </c>
      <c r="K547" s="75"/>
    </row>
    <row r="548" spans="1:11" ht="38.25" outlineLevel="4" x14ac:dyDescent="0.25">
      <c r="A548" s="5" t="s">
        <v>401</v>
      </c>
      <c r="B548" s="4" t="s">
        <v>89</v>
      </c>
      <c r="C548" s="5" t="s">
        <v>432</v>
      </c>
      <c r="D548" s="5" t="s">
        <v>428</v>
      </c>
      <c r="E548" s="5" t="s">
        <v>90</v>
      </c>
      <c r="F548" s="6">
        <v>635.03899999999999</v>
      </c>
      <c r="G548" s="6">
        <v>635.03899999999999</v>
      </c>
      <c r="H548" s="71"/>
      <c r="I548" s="10">
        <v>242.30600000000001</v>
      </c>
      <c r="J548" s="10">
        <v>242.30600000000001</v>
      </c>
      <c r="K548" s="76"/>
    </row>
    <row r="549" spans="1:11" ht="25.5" outlineLevel="2" x14ac:dyDescent="0.25">
      <c r="A549" s="13" t="s">
        <v>401</v>
      </c>
      <c r="B549" s="12" t="s">
        <v>439</v>
      </c>
      <c r="C549" s="13" t="s">
        <v>440</v>
      </c>
      <c r="D549" s="13" t="s">
        <v>3</v>
      </c>
      <c r="E549" s="13" t="s">
        <v>4</v>
      </c>
      <c r="F549" s="14">
        <v>6944.1769000000004</v>
      </c>
      <c r="G549" s="14">
        <v>6944.1769000000004</v>
      </c>
      <c r="H549" s="70"/>
      <c r="I549" s="15">
        <v>4685.5015000000003</v>
      </c>
      <c r="J549" s="15">
        <v>4685.5015000000003</v>
      </c>
      <c r="K549" s="75"/>
    </row>
    <row r="550" spans="1:11" ht="76.5" outlineLevel="3" x14ac:dyDescent="0.25">
      <c r="A550" s="13" t="s">
        <v>401</v>
      </c>
      <c r="B550" s="12" t="s">
        <v>441</v>
      </c>
      <c r="C550" s="13" t="s">
        <v>440</v>
      </c>
      <c r="D550" s="13" t="s">
        <v>442</v>
      </c>
      <c r="E550" s="13" t="s">
        <v>4</v>
      </c>
      <c r="F550" s="14">
        <v>3800.1768999999999</v>
      </c>
      <c r="G550" s="14">
        <v>3800.1768999999999</v>
      </c>
      <c r="H550" s="70"/>
      <c r="I550" s="15">
        <v>2681.6556</v>
      </c>
      <c r="J550" s="15">
        <v>2681.6556</v>
      </c>
      <c r="K550" s="75"/>
    </row>
    <row r="551" spans="1:11" ht="76.5" outlineLevel="4" x14ac:dyDescent="0.25">
      <c r="A551" s="5" t="s">
        <v>401</v>
      </c>
      <c r="B551" s="4" t="s">
        <v>11</v>
      </c>
      <c r="C551" s="5" t="s">
        <v>440</v>
      </c>
      <c r="D551" s="5" t="s">
        <v>442</v>
      </c>
      <c r="E551" s="5" t="s">
        <v>12</v>
      </c>
      <c r="F551" s="6">
        <v>2960.58</v>
      </c>
      <c r="G551" s="6">
        <v>2960.58</v>
      </c>
      <c r="H551" s="71"/>
      <c r="I551" s="10">
        <v>2167.8703999999998</v>
      </c>
      <c r="J551" s="10">
        <v>2167.8703999999998</v>
      </c>
      <c r="K551" s="76"/>
    </row>
    <row r="552" spans="1:11" ht="38.25" outlineLevel="4" x14ac:dyDescent="0.25">
      <c r="A552" s="5" t="s">
        <v>401</v>
      </c>
      <c r="B552" s="4" t="s">
        <v>19</v>
      </c>
      <c r="C552" s="5" t="s">
        <v>440</v>
      </c>
      <c r="D552" s="5" t="s">
        <v>442</v>
      </c>
      <c r="E552" s="5" t="s">
        <v>20</v>
      </c>
      <c r="F552" s="6">
        <v>829.07690000000002</v>
      </c>
      <c r="G552" s="6">
        <v>829.07690000000002</v>
      </c>
      <c r="H552" s="71"/>
      <c r="I552" s="10">
        <v>506.04919999999998</v>
      </c>
      <c r="J552" s="10">
        <v>506.04919999999998</v>
      </c>
      <c r="K552" s="76"/>
    </row>
    <row r="553" spans="1:11" outlineLevel="4" x14ac:dyDescent="0.25">
      <c r="A553" s="5" t="s">
        <v>401</v>
      </c>
      <c r="B553" s="4" t="s">
        <v>21</v>
      </c>
      <c r="C553" s="5" t="s">
        <v>440</v>
      </c>
      <c r="D553" s="5" t="s">
        <v>442</v>
      </c>
      <c r="E553" s="5" t="s">
        <v>22</v>
      </c>
      <c r="F553" s="6">
        <v>10.52</v>
      </c>
      <c r="G553" s="6">
        <v>10.52</v>
      </c>
      <c r="H553" s="71"/>
      <c r="I553" s="10">
        <v>7.7359999999999998</v>
      </c>
      <c r="J553" s="10">
        <v>7.7359999999999998</v>
      </c>
      <c r="K553" s="76"/>
    </row>
    <row r="554" spans="1:11" ht="38.25" outlineLevel="3" x14ac:dyDescent="0.25">
      <c r="A554" s="13" t="s">
        <v>401</v>
      </c>
      <c r="B554" s="12" t="s">
        <v>15</v>
      </c>
      <c r="C554" s="13" t="s">
        <v>440</v>
      </c>
      <c r="D554" s="13" t="s">
        <v>443</v>
      </c>
      <c r="E554" s="13" t="s">
        <v>4</v>
      </c>
      <c r="F554" s="14">
        <v>3129.6</v>
      </c>
      <c r="G554" s="14">
        <v>3129.6</v>
      </c>
      <c r="H554" s="70"/>
      <c r="I554" s="15">
        <v>1995.9458999999999</v>
      </c>
      <c r="J554" s="15">
        <v>1995.9458999999999</v>
      </c>
      <c r="K554" s="75"/>
    </row>
    <row r="555" spans="1:11" ht="76.5" outlineLevel="4" x14ac:dyDescent="0.25">
      <c r="A555" s="5" t="s">
        <v>401</v>
      </c>
      <c r="B555" s="4" t="s">
        <v>11</v>
      </c>
      <c r="C555" s="5" t="s">
        <v>440</v>
      </c>
      <c r="D555" s="5" t="s">
        <v>443</v>
      </c>
      <c r="E555" s="5" t="s">
        <v>12</v>
      </c>
      <c r="F555" s="6">
        <v>3129.6</v>
      </c>
      <c r="G555" s="6">
        <v>3129.6</v>
      </c>
      <c r="H555" s="71"/>
      <c r="I555" s="10">
        <v>1995.9458999999999</v>
      </c>
      <c r="J555" s="10">
        <v>1995.9458999999999</v>
      </c>
      <c r="K555" s="76"/>
    </row>
    <row r="556" spans="1:11" ht="38.25" outlineLevel="3" x14ac:dyDescent="0.25">
      <c r="A556" s="13" t="s">
        <v>401</v>
      </c>
      <c r="B556" s="12" t="s">
        <v>17</v>
      </c>
      <c r="C556" s="13" t="s">
        <v>440</v>
      </c>
      <c r="D556" s="13" t="s">
        <v>444</v>
      </c>
      <c r="E556" s="13" t="s">
        <v>4</v>
      </c>
      <c r="F556" s="14">
        <v>14.4</v>
      </c>
      <c r="G556" s="14">
        <v>14.4</v>
      </c>
      <c r="H556" s="70"/>
      <c r="I556" s="15">
        <v>7.9</v>
      </c>
      <c r="J556" s="15">
        <v>7.9</v>
      </c>
      <c r="K556" s="75"/>
    </row>
    <row r="557" spans="1:11" ht="76.5" outlineLevel="4" x14ac:dyDescent="0.25">
      <c r="A557" s="5" t="s">
        <v>401</v>
      </c>
      <c r="B557" s="4" t="s">
        <v>11</v>
      </c>
      <c r="C557" s="5" t="s">
        <v>440</v>
      </c>
      <c r="D557" s="5" t="s">
        <v>444</v>
      </c>
      <c r="E557" s="5" t="s">
        <v>12</v>
      </c>
      <c r="F557" s="6">
        <v>1</v>
      </c>
      <c r="G557" s="6">
        <v>1</v>
      </c>
      <c r="H557" s="71"/>
      <c r="I557" s="10">
        <v>0.2</v>
      </c>
      <c r="J557" s="10">
        <v>0.2</v>
      </c>
      <c r="K557" s="76"/>
    </row>
    <row r="558" spans="1:11" ht="38.25" outlineLevel="4" x14ac:dyDescent="0.25">
      <c r="A558" s="5" t="s">
        <v>401</v>
      </c>
      <c r="B558" s="4" t="s">
        <v>19</v>
      </c>
      <c r="C558" s="5" t="s">
        <v>440</v>
      </c>
      <c r="D558" s="5" t="s">
        <v>444</v>
      </c>
      <c r="E558" s="5" t="s">
        <v>20</v>
      </c>
      <c r="F558" s="6">
        <v>13.4</v>
      </c>
      <c r="G558" s="6">
        <v>13.4</v>
      </c>
      <c r="H558" s="71"/>
      <c r="I558" s="10">
        <v>7.7</v>
      </c>
      <c r="J558" s="10">
        <v>7.7</v>
      </c>
      <c r="K558" s="76"/>
    </row>
    <row r="559" spans="1:11" x14ac:dyDescent="0.25">
      <c r="A559" s="17"/>
      <c r="B559" s="81" t="s">
        <v>455</v>
      </c>
      <c r="C559" s="82"/>
      <c r="D559" s="82"/>
      <c r="E559" s="82"/>
      <c r="F559" s="25">
        <v>1523062.0970999999</v>
      </c>
      <c r="G559" s="25">
        <f>G18+G32+G280+G293+G444+G501</f>
        <v>708263.43409999995</v>
      </c>
      <c r="H559" s="72">
        <f t="shared" ref="H559:K559" si="33">H18+H32+H280+H293+H444+H501</f>
        <v>814798.70410000009</v>
      </c>
      <c r="I559" s="25">
        <f t="shared" si="33"/>
        <v>1036113.2012</v>
      </c>
      <c r="J559" s="25">
        <f t="shared" si="33"/>
        <v>457882.80120000005</v>
      </c>
      <c r="K559" s="72">
        <f t="shared" si="33"/>
        <v>578230.39799999981</v>
      </c>
    </row>
    <row r="560" spans="1:11" x14ac:dyDescent="0.25">
      <c r="A560" s="7"/>
      <c r="B560" s="7"/>
      <c r="C560" s="7"/>
      <c r="D560" s="7"/>
      <c r="E560" s="7"/>
      <c r="F560" s="3"/>
      <c r="G560" s="3"/>
      <c r="H560" s="73"/>
      <c r="I560" s="3"/>
      <c r="J560" s="2"/>
    </row>
    <row r="561" spans="1:12" ht="45.75" customHeight="1" x14ac:dyDescent="0.25">
      <c r="A561" s="80" t="s">
        <v>475</v>
      </c>
      <c r="B561" s="80"/>
      <c r="C561" s="80"/>
      <c r="D561" s="80"/>
      <c r="E561" s="80"/>
      <c r="F561" s="80"/>
      <c r="G561" s="80"/>
      <c r="H561" s="80"/>
      <c r="I561" s="80"/>
      <c r="J561" s="80"/>
      <c r="K561" s="80"/>
      <c r="L561" s="80"/>
    </row>
  </sheetData>
  <mergeCells count="13">
    <mergeCell ref="A561:L561"/>
    <mergeCell ref="B559:E559"/>
    <mergeCell ref="A12:A16"/>
    <mergeCell ref="B12:B16"/>
    <mergeCell ref="A8:K9"/>
    <mergeCell ref="C12:E12"/>
    <mergeCell ref="F12:F16"/>
    <mergeCell ref="G12:H15"/>
    <mergeCell ref="I12:I16"/>
    <mergeCell ref="J12:K15"/>
    <mergeCell ref="C13:C16"/>
    <mergeCell ref="D13:D16"/>
    <mergeCell ref="E13:E16"/>
  </mergeCells>
  <pageMargins left="0.59055118110236227" right="0.59055118110236227" top="0.59055118110236227" bottom="0.59055118110236227" header="0.39370078740157483" footer="0.39370078740157483"/>
  <pageSetup paperSize="9" scale="43" fitToHeight="0" orientation="portrait" r:id="rId1"/>
  <headerFooter>
    <oddFooter>&amp;C&amp;P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845CE484-AA7C-4ACA-BACC-9CF0A02FD1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финансист</dc:creator>
  <cp:lastModifiedBy>финансист</cp:lastModifiedBy>
  <cp:lastPrinted>2020-10-20T06:20:11Z</cp:lastPrinted>
  <dcterms:created xsi:type="dcterms:W3CDTF">2020-10-02T11:38:52Z</dcterms:created>
  <dcterms:modified xsi:type="dcterms:W3CDTF">2020-10-20T06:23:22Z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(функциональная)(3).xlsx</vt:lpwstr>
  </property>
  <property fmtid="{D5CDD505-2E9C-101B-9397-08002B2CF9AE}" pid="3" name="Название отчета">
    <vt:lpwstr>Вариант (функциональная)(3).xlsx</vt:lpwstr>
  </property>
  <property fmtid="{D5CDD505-2E9C-101B-9397-08002B2CF9AE}" pid="4" name="Версия клиента">
    <vt:lpwstr>20.1.20.6032 (.NET 4.7.2)</vt:lpwstr>
  </property>
  <property fmtid="{D5CDD505-2E9C-101B-9397-08002B2CF9AE}" pid="5" name="Версия базы">
    <vt:lpwstr>20.1.1823.29375411</vt:lpwstr>
  </property>
  <property fmtid="{D5CDD505-2E9C-101B-9397-08002B2CF9AE}" pid="6" name="Тип сервера">
    <vt:lpwstr>MSSQL</vt:lpwstr>
  </property>
  <property fmtid="{D5CDD505-2E9C-101B-9397-08002B2CF9AE}" pid="7" name="Сервер">
    <vt:lpwstr>server2\sqlserver2008</vt:lpwstr>
  </property>
  <property fmtid="{D5CDD505-2E9C-101B-9397-08002B2CF9AE}" pid="8" name="База">
    <vt:lpwstr>budg2020</vt:lpwstr>
  </property>
  <property fmtid="{D5CDD505-2E9C-101B-9397-08002B2CF9AE}" pid="9" name="Пользователь">
    <vt:lpwstr>аня</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